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lianny Carico\Desktop\INTELIGENCIA FINANCIERA Y RIESGO\25. HISTÓRICO DE OPERACIONES EN LAS BOLSAS 2024 2025\"/>
    </mc:Choice>
  </mc:AlternateContent>
  <xr:revisionPtr revIDLastSave="0" documentId="13_ncr:1_{AC640998-1D11-42DA-B018-04F4C4C856EE}" xr6:coauthVersionLast="47" xr6:coauthVersionMax="47" xr10:uidLastSave="{00000000-0000-0000-0000-000000000000}"/>
  <bookViews>
    <workbookView xWindow="-120" yWindow="-120" windowWidth="24240" windowHeight="13140" firstSheet="1" activeTab="1" xr2:uid="{00000000-000D-0000-FFFF-FFFF00000000}"/>
  </bookViews>
  <sheets>
    <sheet name="Hoja1" sheetId="8" state="hidden" r:id="rId1"/>
    <sheet name="TOTAL " sheetId="1" r:id="rId2"/>
    <sheet name="FÍSICO" sheetId="6" r:id="rId3"/>
    <sheet name="BONO DE PRENDA" sheetId="7" r:id="rId4"/>
    <sheet name="FACTURAS" sheetId="9" r:id="rId5"/>
    <sheet name="OFERTAS" sheetId="10" r:id="rId6"/>
    <sheet name="PROVISION" sheetId="11" r:id="rId7"/>
  </sheets>
  <externalReferences>
    <externalReference r:id="rId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34" i="1" l="1"/>
  <c r="Y13" i="1" l="1"/>
  <c r="Z13" i="1"/>
  <c r="AA13" i="1"/>
  <c r="D569" i="1"/>
  <c r="E569" i="1"/>
  <c r="Y9" i="1"/>
  <c r="B12" i="11" l="1" a="1"/>
  <c r="B12" i="11" s="1"/>
  <c r="Z9" i="1"/>
  <c r="T9" i="1"/>
  <c r="C13" i="1" s="1"/>
  <c r="AA9" i="1"/>
  <c r="V10" i="9" l="1"/>
  <c r="U10" i="9"/>
  <c r="T10" i="9"/>
  <c r="S10" i="9"/>
  <c r="U10" i="6"/>
  <c r="B12" i="10" a="1"/>
  <c r="B12" i="10" s="1"/>
  <c r="S10" i="1" l="1"/>
  <c r="B12" i="9" a="1"/>
  <c r="B12" i="9" s="1"/>
  <c r="AA10" i="9"/>
  <c r="Z10" i="9"/>
  <c r="Y10" i="9"/>
  <c r="X10" i="9"/>
  <c r="U10" i="7"/>
  <c r="V10" i="7"/>
  <c r="X10" i="7"/>
  <c r="Y10" i="7"/>
  <c r="Z10" i="7"/>
  <c r="AA10" i="7"/>
  <c r="T10" i="7"/>
  <c r="S10" i="7"/>
  <c r="T10" i="6"/>
  <c r="S10" i="6"/>
  <c r="B12" i="7" l="1" a="1"/>
  <c r="B12" i="7" s="1"/>
  <c r="B12" i="6" a="1"/>
  <c r="B12" i="6" s="1"/>
  <c r="AA10" i="6" l="1"/>
  <c r="Z10" i="6"/>
  <c r="Y10" i="6"/>
  <c r="X10" i="6"/>
  <c r="V10" i="6"/>
  <c r="T10" i="1" l="1"/>
  <c r="U9" i="1"/>
  <c r="D13" i="1" s="1"/>
  <c r="V9" i="1" l="1"/>
  <c r="E13" i="1" s="1"/>
  <c r="U10"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<sst xmlns="http://schemas.openxmlformats.org/spreadsheetml/2006/main" count="100" uniqueCount="56">
  <si>
    <t xml:space="preserve">Fecha </t>
  </si>
  <si>
    <t xml:space="preserve"> Nº. Oper.</t>
  </si>
  <si>
    <t>Ref. $</t>
  </si>
  <si>
    <t>Bs.</t>
  </si>
  <si>
    <t>T9</t>
  </si>
  <si>
    <t>Y9</t>
  </si>
  <si>
    <t>06/01 Día de Reyes</t>
  </si>
  <si>
    <t>* 26/10 Día de José Gregorio Hernández</t>
  </si>
  <si>
    <t>* 08/12 Día de la Inmaculada Concepción</t>
  </si>
  <si>
    <t>01/01 Año Nuevo.</t>
  </si>
  <si>
    <r>
      <rPr>
        <b/>
        <sz val="10"/>
        <color rgb="FF000000"/>
        <rFont val="Arial"/>
        <family val="2"/>
      </rPr>
      <t>Nota 3:</t>
    </r>
    <r>
      <rPr>
        <sz val="10"/>
        <color rgb="FF000000"/>
        <rFont val="Arial"/>
        <family val="2"/>
      </rPr>
      <t xml:space="preserve"> Listado de Feriados Nacionales y Bancarios</t>
    </r>
    <r>
      <rPr>
        <sz val="10"/>
        <color indexed="8"/>
        <rFont val="Arial"/>
        <family val="2"/>
      </rPr>
      <t>:</t>
    </r>
  </si>
  <si>
    <r>
      <rPr>
        <b/>
        <sz val="10"/>
        <color theme="1"/>
        <rFont val="Arial"/>
        <family val="2"/>
      </rPr>
      <t>*</t>
    </r>
    <r>
      <rPr>
        <sz val="10"/>
        <color theme="1"/>
        <rFont val="Arial"/>
        <family val="2"/>
      </rPr>
      <t xml:space="preserve"> (no se ejecuta feriado por ser fin de semana).</t>
    </r>
  </si>
  <si>
    <t xml:space="preserve">12/02 Carnaval </t>
  </si>
  <si>
    <t>* 14/01 Día de la Divina Pastora</t>
  </si>
  <si>
    <t xml:space="preserve">24/07 Natalicio del Libertador </t>
  </si>
  <si>
    <t>* 29/06 Día de San Pedro y San Pablo</t>
  </si>
  <si>
    <t xml:space="preserve">24/12 Feriado Nacional </t>
  </si>
  <si>
    <t xml:space="preserve">25/12 Natividad de Nuestro Señor </t>
  </si>
  <si>
    <t xml:space="preserve">28/03 Semana Santa </t>
  </si>
  <si>
    <t>19/04 Declaración de la Independencia</t>
  </si>
  <si>
    <t xml:space="preserve">01/05 Día del Trabajador </t>
  </si>
  <si>
    <t xml:space="preserve">29/03 Semana Santa </t>
  </si>
  <si>
    <t>13/05 Ascensión del Señor (jueves 09 de mayo)</t>
  </si>
  <si>
    <t xml:space="preserve"> 03/06 Corpus Christi (jueves 30 de mayo)</t>
  </si>
  <si>
    <t xml:space="preserve">05/07 Día de la Independencia </t>
  </si>
  <si>
    <t xml:space="preserve">24/06 Batalla de Carabobo </t>
  </si>
  <si>
    <t>17/06 Día de San Antonio (jueves 13 de junio)</t>
  </si>
  <si>
    <t>19/08 Asunción de Nuestra Señora (jueves 15 de agosto)</t>
  </si>
  <si>
    <t>31/12 Feriado Nacional</t>
  </si>
  <si>
    <t>16/09 Día de la Virgen de Coromoto  (miércoles 11 de septiembre)</t>
  </si>
  <si>
    <t>04/11 Día de todos los Santos (viernes 1° de noviembre)</t>
  </si>
  <si>
    <t>18/11 Día de la Virgen del Rosario de Chiquinquirá</t>
  </si>
  <si>
    <t xml:space="preserve">12/10 Día de la Resistencia Indígena </t>
  </si>
  <si>
    <t>19/03 Día de San José</t>
  </si>
  <si>
    <t>13/02 Carnaval</t>
  </si>
  <si>
    <r>
      <rPr>
        <b/>
        <sz val="10"/>
        <color rgb="FF000000"/>
        <rFont val="Arial"/>
        <family val="2"/>
      </rPr>
      <t>Nota 2:</t>
    </r>
    <r>
      <rPr>
        <sz val="10"/>
        <color indexed="8"/>
        <rFont val="Arial"/>
        <family val="2"/>
      </rPr>
      <t xml:space="preserve"> Ref. $ equivale al Tipo de Cambio Oficial de las operaciones en moneda extranjera transadas en las mesas de cambio de los operadores cambiarios, según lo establecido en el artículo 9 del Convenio Cambiario N° 1 Parágrafo Primero y el artículo 3 de la Resolución N° 19-05-01. </t>
    </r>
  </si>
  <si>
    <r>
      <rPr>
        <b/>
        <sz val="10"/>
        <color rgb="FF000000"/>
        <rFont val="Arial"/>
        <family val="2"/>
      </rPr>
      <t>Nota 1:</t>
    </r>
    <r>
      <rPr>
        <sz val="10"/>
        <color indexed="8"/>
        <rFont val="Arial"/>
        <family val="2"/>
      </rPr>
      <t xml:space="preserve"> Todos los mercados tipifican dos (02) segmentos: Mercado de Físico y Mercado Financiero.</t>
    </r>
  </si>
  <si>
    <t xml:space="preserve">1.- Disponible para Entrega Inmediata (DEI):  Es una operación de compra - venta de un producto o bien que se encuentra físicamente en poder del mandante vendedor, y que deberá ser entregado y liquidado dentro de los cinco (5) días siguientes a la fecha en que se registró el contrato. </t>
  </si>
  <si>
    <r>
      <rPr>
        <b/>
        <sz val="10"/>
        <color rgb="FF000000"/>
        <rFont val="Arial"/>
        <family val="2"/>
      </rPr>
      <t>Nota 1.A:</t>
    </r>
    <r>
      <rPr>
        <sz val="10"/>
        <color indexed="8"/>
        <rFont val="Arial"/>
        <family val="2"/>
      </rPr>
      <t xml:space="preserve">  Tipos de Mercado Físico:</t>
    </r>
  </si>
  <si>
    <t xml:space="preserve">2.- Disponible para Entrega a Plazo (DEP):  Es una operación de compra - venta de un producto o bien que se encuentra físicamente en poder del vendedor, y que deberá ser entregado y liquidado dentro de un período comprendido entre los seis (6) días y ciento ochenta (180) días siguientes a la fecha en que se registró el contrato. </t>
  </si>
  <si>
    <t xml:space="preserve">3.- Disponible para Entrega Futura (EF):  Es una operación de compra - venta de un producto o bien que no se encuentra físicamente en poder del vendedor al momento de registrarse el contrato, pero que estará a su disposición para su entrega, al vencimiento del plazo contractual, el cual será de ciento ochenta (180) días, o menos contados a partir del registro de la operación. 
</t>
  </si>
  <si>
    <t xml:space="preserve">4.- Entrega Anticipada (EA):  Es una operación correspondiente al mercado de físico en que el producto se ha entregado con anterioridad a la Rueda de Negocios de Bolpriaven en que se registra dicha operación y en que los mandantes deseen efectuar el pago correspondiente a través de la Bolsa Agrícola. De igual manera, entra en esta categoría aquellas operaciones en las que el producto, insumo o servicio se requiere pagar con anterioridad con finalidad de garantizar su entrega dirferida. 
</t>
  </si>
  <si>
    <r>
      <rPr>
        <b/>
        <sz val="10"/>
        <color rgb="FF000000"/>
        <rFont val="Arial"/>
        <family val="2"/>
      </rPr>
      <t>Nota 1.B:</t>
    </r>
    <r>
      <rPr>
        <sz val="10"/>
        <color indexed="8"/>
        <rFont val="Arial"/>
        <family val="2"/>
      </rPr>
      <t xml:space="preserve">  Tipos de Mercado Financiero:</t>
    </r>
  </si>
  <si>
    <t xml:space="preserve">1.-Compra Venta Sobre Contrato de Bono de Prenda:   La Compra - Venta del Contrato de Bono De Prenda de productos o insumos de origen o destino agrícola, es un contrato mediante el cual un Puesto de Bolsa Vendedor, en representación de su mandante, enajena un Contrato de Bono De Prenda a un Puesto de Bolsa Comprador. Los Contratos de Bono De Prenda son documentos financieros que son expedidos por un Almacén General de Depósito, de conformidad con las disposiciones legales vigentes que regulan la materia; son títulos que podrán ser admitidos para ser negociados en operaciones de financieras, siempre que el Certificado de Depósito correspondiente represente bienes subyacentes, por su naturaleza o destino agrícola. </t>
  </si>
  <si>
    <t>2.- Contrato de Reporto sobre Bono de Prenda:  El acuerdo de recompra, mejor conocido como repo o reporto, es un contrato en el que se negocia tanto la venta de un bono de prenda como su recompra en un plazo determinado. Es una forma de obtener liquidez sobre activos propios en el corto plazo sin tener que cederlos completamente. Se puede entender como una forma de financiamiento de corto plazo garantizado: el agente vende el bono de prenda asegurando su recompra en el futuro, en caso de no poder recomprar, el activo subyacente ya está a nombre del otro agente.</t>
  </si>
  <si>
    <t>Mercado Físico</t>
  </si>
  <si>
    <t>Mercado Financiero</t>
  </si>
  <si>
    <r>
      <rPr>
        <b/>
        <sz val="10"/>
        <color theme="1"/>
        <rFont val="Arial"/>
        <family val="2"/>
      </rPr>
      <t>Fuente:</t>
    </r>
    <r>
      <rPr>
        <sz val="10"/>
        <color theme="1"/>
        <rFont val="Arial"/>
        <family val="2"/>
      </rPr>
      <t xml:space="preserve"> Sineba y cálculos propios Superintendencia Nacional de Valores.</t>
    </r>
  </si>
  <si>
    <t>Mercado Físico y Financiero</t>
  </si>
  <si>
    <t xml:space="preserve">Montos transados (En Bs. y Ref. $) </t>
  </si>
  <si>
    <t xml:space="preserve"> Bolsa de Productos e Insumos Agropecuarios de Venezuela, C.A. BOLPRIAVEN</t>
  </si>
  <si>
    <t>Año 2023/2024/2025</t>
  </si>
  <si>
    <t>Mercado Ofertas Publicas</t>
  </si>
  <si>
    <t>PROVISION DE LIQUIDEZ AGRICOLA</t>
  </si>
  <si>
    <t>Año 2023/2024/2025/2026</t>
  </si>
  <si>
    <t>Última actualización: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</si>
</sst>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0.0"/>
    <numFmt numFmtId="165" formatCode="&quot;$&quot;#,##0\ ;\(&quot;$&quot;#,##0\)"/>
  </numFmts>
  <fonts count="23" x14ac:knownFonts="1">
    <font>
      <sz val="11"/>
      <color theme="1"/>
      <name val="Calibri"/>
      <family val="2"/>
      <scheme val="minor"/>
    </font>
    <font>
      <sz val="10"/>
      <color theme="1"/>
      <name val="Arial"/>
      <family val="2"/>
    </font>
    <font>
      <sz val="10"/>
      <name val="Arial"/>
      <family val="2"/>
    </font>
    <font>
      <sz val="10"/>
      <color theme="0"/>
      <name val="Arial"/>
      <family val="2"/>
    </font>
    <font>
      <sz val="10"/>
      <color theme="0" tint="-0.249977111117893"/>
      <name val="Arial"/>
      <family val="2"/>
    </font>
    <font>
      <b/>
      <sz val="12"/>
      <color indexed="8"/>
      <name val="Arial"/>
      <family val="2"/>
    </font>
    <font>
      <b/>
      <sz val="11"/>
      <color theme="1"/>
      <name val="Arial"/>
      <family val="2"/>
    </font>
    <font>
      <sz val="10"/>
      <color indexed="22"/>
      <name val="Arial"/>
      <family val="2"/>
    </font>
    <font>
      <b/>
      <sz val="18"/>
      <color indexed="22"/>
      <name val="Arial"/>
      <family val="2"/>
    </font>
    <font>
      <b/>
      <sz val="12"/>
      <color indexed="22"/>
      <name val="Arial"/>
      <family val="2"/>
    </font>
    <font>
      <sz val="10"/>
      <color indexed="8"/>
      <name val="Arial"/>
      <family val="2"/>
    </font>
    <font>
      <sz val="10"/>
      <color indexed="22"/>
      <name val="Arial"/>
      <family val="2"/>
    </font>
    <font>
      <b/>
      <sz val="10"/>
      <color rgb="FF000000"/>
      <name val="Arial"/>
      <family val="2"/>
    </font>
    <font>
      <sz val="10"/>
      <color rgb="FF000000"/>
      <name val="Arial"/>
      <family val="2"/>
    </font>
    <font>
      <b/>
      <sz val="10"/>
      <color theme="1"/>
      <name val="Arial"/>
      <family val="2"/>
    </font>
    <font>
      <sz val="10"/>
      <color rgb="FFFF0000"/>
      <name val="Arial"/>
      <family val="2"/>
    </font>
    <font>
      <sz val="11"/>
      <color theme="1"/>
      <name val="Calibri"/>
      <family val="2"/>
      <scheme val="minor"/>
    </font>
    <font>
      <sz val="11"/>
      <color rgb="FF000000"/>
      <name val="Calibri"/>
      <family val="2"/>
    </font>
    <font>
      <sz val="11"/>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hair">
        <color indexed="64"/>
      </top>
      <bottom style="hair">
        <color indexed="64"/>
      </bottom>
      <diagonal/>
    </border>
    <border>
      <left/>
      <right/>
      <top style="thin">
        <color indexed="64"/>
      </top>
      <bottom style="double">
        <color indexed="64"/>
      </bottom>
      <diagonal/>
    </border>
    <border>
      <left/>
      <right/>
      <top/>
      <bottom style="hair">
        <color indexed="64"/>
      </bottom>
      <diagonal/>
    </border>
    <border>
      <left/>
      <right/>
      <top style="double">
        <color indexed="64"/>
      </top>
      <bottom/>
      <diagonal/>
    </border>
    <border>
      <left/>
      <right/>
      <top style="hair">
        <color indexed="64"/>
      </top>
      <bottom/>
      <diagonal/>
    </border>
  </borders>
  <cellStyleXfs count="766">
    <xf numFmtId="0" fontId="0" fillId="0" borderId="0"/>
    <xf numFmtId="0" fontId="2"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11" fillId="0" borderId="0" applyFont="0" applyFill="0" applyBorder="0" applyAlignment="0" applyProtection="0"/>
    <xf numFmtId="2" fontId="11" fillId="0" borderId="0" applyFont="0" applyFill="0" applyBorder="0" applyAlignment="0" applyProtection="0"/>
    <xf numFmtId="4" fontId="11" fillId="0" borderId="0" applyFont="0" applyFill="0" applyBorder="0" applyAlignment="0" applyProtection="0"/>
    <xf numFmtId="165" fontId="11" fillId="0" borderId="0" applyFont="0" applyFill="0" applyBorder="0" applyAlignment="0" applyProtection="0"/>
    <xf numFmtId="3" fontId="11" fillId="0" borderId="0" applyFont="0" applyFill="0" applyBorder="0" applyAlignment="0" applyProtection="0"/>
    <xf numFmtId="0" fontId="11" fillId="0" borderId="4" applyNumberFormat="0" applyFont="0" applyFill="0" applyAlignment="0" applyProtection="0"/>
    <xf numFmtId="0" fontId="17" fillId="0" borderId="0"/>
    <xf numFmtId="0" fontId="17" fillId="0" borderId="0"/>
    <xf numFmtId="43" fontId="16" fillId="0" borderId="0" applyFont="0" applyFill="0" applyBorder="0" applyAlignment="0" applyProtection="0"/>
    <xf numFmtId="0" fontId="1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8" fillId="0" borderId="0"/>
    <xf numFmtId="9" fontId="18" fillId="0" borderId="0" applyFont="0" applyFill="0" applyBorder="0" applyAlignment="0" applyProtection="0"/>
    <xf numFmtId="0" fontId="19" fillId="0" borderId="0" applyFill="0" applyProtection="0"/>
    <xf numFmtId="43" fontId="16" fillId="0" borderId="0" applyFont="0" applyFill="0" applyBorder="0" applyAlignment="0" applyProtection="0"/>
    <xf numFmtId="0" fontId="19" fillId="0" borderId="0" applyFill="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9" fillId="0" borderId="0" applyFill="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0" fillId="0" borderId="0" applyFill="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1" fillId="0" borderId="0" applyFill="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2" fillId="0" borderId="0" applyFill="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9" fillId="0" borderId="0" applyFill="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cellStyleXfs>
  <cellXfs count="40">
    <xf numFmtId="0" fontId="0" fillId="0" borderId="0" xfId="0"/>
    <xf numFmtId="14" fontId="1" fillId="0" borderId="0" xfId="0" applyNumberFormat="1" applyFont="1"/>
    <xf numFmtId="0" fontId="1" fillId="0" borderId="0" xfId="0" applyFont="1"/>
    <xf numFmtId="14" fontId="1" fillId="0" borderId="1" xfId="0" applyNumberFormat="1" applyFont="1" applyBorder="1"/>
    <xf numFmtId="0" fontId="1" fillId="0" borderId="1" xfId="0" applyFont="1" applyBorder="1"/>
    <xf numFmtId="4" fontId="1" fillId="0" borderId="1" xfId="0" applyNumberFormat="1" applyFont="1" applyBorder="1"/>
    <xf numFmtId="14" fontId="1" fillId="0" borderId="3" xfId="0" applyNumberFormat="1" applyFont="1" applyBorder="1"/>
    <xf numFmtId="0" fontId="1" fillId="0" borderId="3" xfId="0" applyFont="1" applyBorder="1"/>
    <xf numFmtId="4" fontId="1" fillId="0" borderId="3" xfId="0" applyNumberFormat="1" applyFont="1" applyBorder="1"/>
    <xf numFmtId="0" fontId="3" fillId="0" borderId="0" xfId="0" applyFont="1"/>
    <xf numFmtId="3" fontId="3" fillId="0" borderId="0" xfId="0" applyNumberFormat="1" applyFont="1"/>
    <xf numFmtId="0" fontId="4" fillId="0" borderId="0" xfId="0" applyFont="1"/>
    <xf numFmtId="164" fontId="5" fillId="2" borderId="2" xfId="1" applyNumberFormat="1" applyFont="1" applyFill="1" applyBorder="1" applyAlignment="1">
      <alignment horizontal="center" vertical="center"/>
    </xf>
    <xf numFmtId="14" fontId="6" fillId="0" borderId="0" xfId="0" applyNumberFormat="1" applyFont="1"/>
    <xf numFmtId="164" fontId="10" fillId="0" borderId="0" xfId="1" quotePrefix="1" applyNumberFormat="1" applyFont="1" applyAlignment="1">
      <alignment vertical="center" wrapText="1"/>
    </xf>
    <xf numFmtId="0" fontId="15" fillId="0" borderId="0" xfId="0" applyFont="1"/>
    <xf numFmtId="4" fontId="3" fillId="0" borderId="0" xfId="0" applyNumberFormat="1" applyFont="1"/>
    <xf numFmtId="14" fontId="6" fillId="0" borderId="0" xfId="0" applyNumberFormat="1" applyFont="1" applyAlignment="1">
      <alignment vertical="center"/>
    </xf>
    <xf numFmtId="4" fontId="1" fillId="0" borderId="0" xfId="0" applyNumberFormat="1" applyFont="1"/>
    <xf numFmtId="3" fontId="1" fillId="0" borderId="1" xfId="0" applyNumberFormat="1" applyFont="1" applyBorder="1"/>
    <xf numFmtId="43" fontId="3" fillId="0" borderId="0" xfId="18" applyFont="1"/>
    <xf numFmtId="3" fontId="1" fillId="0" borderId="0" xfId="0" applyNumberFormat="1" applyFont="1"/>
    <xf numFmtId="43" fontId="3" fillId="0" borderId="0" xfId="0" applyNumberFormat="1" applyFont="1"/>
    <xf numFmtId="1" fontId="1" fillId="0" borderId="0" xfId="0" applyNumberFormat="1" applyFont="1"/>
    <xf numFmtId="14" fontId="6" fillId="0" borderId="0" xfId="0" applyNumberFormat="1" applyFont="1" applyAlignment="1">
      <alignment horizontal="center"/>
    </xf>
    <xf numFmtId="49" fontId="6" fillId="0" borderId="0" xfId="0" applyNumberFormat="1" applyFont="1" applyAlignment="1">
      <alignment horizontal="center"/>
    </xf>
    <xf numFmtId="14" fontId="3" fillId="0" borderId="0" xfId="18" applyNumberFormat="1" applyFont="1"/>
    <xf numFmtId="14" fontId="2" fillId="0" borderId="1" xfId="0" applyNumberFormat="1" applyFont="1" applyBorder="1"/>
    <xf numFmtId="3" fontId="0" fillId="0" borderId="0" xfId="0" applyNumberFormat="1"/>
    <xf numFmtId="164" fontId="10" fillId="0" borderId="0" xfId="1" quotePrefix="1" applyNumberFormat="1" applyFont="1" applyAlignment="1">
      <alignment horizontal="left" vertical="center" wrapText="1"/>
    </xf>
    <xf numFmtId="4" fontId="0" fillId="0" borderId="0" xfId="0" applyNumberFormat="1"/>
    <xf numFmtId="43" fontId="0" fillId="0" borderId="0" xfId="0" applyNumberFormat="1"/>
    <xf numFmtId="14" fontId="6" fillId="0" borderId="0" xfId="0" applyNumberFormat="1" applyFont="1" applyAlignment="1">
      <alignment horizontal="center"/>
    </xf>
    <xf numFmtId="164" fontId="10" fillId="0" borderId="0" xfId="1" quotePrefix="1" applyNumberFormat="1" applyFont="1" applyAlignment="1">
      <alignment horizontal="left" vertical="center" wrapText="1"/>
    </xf>
    <xf numFmtId="164" fontId="10" fillId="0" borderId="1" xfId="1" quotePrefix="1" applyNumberFormat="1" applyFont="1" applyBorder="1" applyAlignment="1">
      <alignment horizontal="left" vertical="center" wrapText="1"/>
    </xf>
    <xf numFmtId="49" fontId="6" fillId="0" borderId="0" xfId="0" applyNumberFormat="1" applyFont="1" applyAlignment="1">
      <alignment horizontal="center"/>
    </xf>
    <xf numFmtId="164" fontId="10" fillId="0" borderId="5" xfId="1" quotePrefix="1" applyNumberFormat="1" applyFont="1" applyBorder="1" applyAlignment="1">
      <alignment horizontal="left" vertical="center" wrapText="1" indent="1"/>
    </xf>
    <xf numFmtId="164" fontId="10" fillId="0" borderId="0" xfId="1" quotePrefix="1" applyNumberFormat="1" applyFont="1" applyAlignment="1">
      <alignment horizontal="left" vertical="center" wrapText="1" indent="1"/>
    </xf>
    <xf numFmtId="164" fontId="10" fillId="0" borderId="0" xfId="1" quotePrefix="1" applyNumberFormat="1" applyFont="1" applyAlignment="1">
      <alignment horizontal="left" vertical="top" wrapText="1" indent="1"/>
    </xf>
    <xf numFmtId="0" fontId="6" fillId="0" borderId="0" xfId="0" applyFont="1" applyAlignment="1">
      <alignment horizontal="center"/>
    </xf>
  </cellXfs>
  <cellStyles count="766">
    <cellStyle name="Cabecera 1" xfId="3" xr:uid="{00000000-0005-0000-0000-000000000000}"/>
    <cellStyle name="Cabecera 2" xfId="4" xr:uid="{00000000-0005-0000-0000-000001000000}"/>
    <cellStyle name="Fecha" xfId="5" xr:uid="{00000000-0005-0000-0000-000002000000}"/>
    <cellStyle name="Fijo" xfId="6" xr:uid="{00000000-0005-0000-0000-000003000000}"/>
    <cellStyle name="Millares" xfId="18" builtinId="3"/>
    <cellStyle name="Millares 10" xfId="47" xr:uid="{10FC926A-8CD5-4BFF-B212-92A3010306BD}"/>
    <cellStyle name="Millares 10 10" xfId="711" xr:uid="{1F80D78F-2F93-4F6F-88A2-663F56A64108}"/>
    <cellStyle name="Millares 10 2" xfId="113" xr:uid="{3D20BDD6-6132-4BF8-ACF4-AD11EAE74DE6}"/>
    <cellStyle name="Millares 10 3" xfId="187" xr:uid="{17CA180D-BAAA-4A9D-B20A-5730385ECC42}"/>
    <cellStyle name="Millares 10 4" xfId="261" xr:uid="{699AA9C3-8864-40EF-81F7-0E190A2B5205}"/>
    <cellStyle name="Millares 10 5" xfId="336" xr:uid="{6FCFD422-5383-483A-9FA9-17A64798CD38}"/>
    <cellStyle name="Millares 10 6" xfId="411" xr:uid="{9F2C1A48-8DA5-4FB4-B920-5A2C9F6657B8}"/>
    <cellStyle name="Millares 10 7" xfId="486" xr:uid="{29ED0DE5-6A90-4FD4-919D-F94F8674FE8B}"/>
    <cellStyle name="Millares 10 8" xfId="561" xr:uid="{BEAFC203-A0F2-436C-82F5-08AC27ECDEF8}"/>
    <cellStyle name="Millares 10 9" xfId="636" xr:uid="{0E91960D-5D2F-477F-9963-89B56826987D}"/>
    <cellStyle name="Millares 11" xfId="56" xr:uid="{76D566C3-0B9D-496B-8D92-49A8158BA2BB}"/>
    <cellStyle name="Millares 11 10" xfId="720" xr:uid="{CA0A6027-B548-4193-B1D3-8EEE48ADD5CC}"/>
    <cellStyle name="Millares 11 2" xfId="122" xr:uid="{4B443748-78A7-4DC3-9B0B-785F30CFFB63}"/>
    <cellStyle name="Millares 11 3" xfId="196" xr:uid="{198C5D59-B441-42B2-AF96-B2AF3E2BBD3A}"/>
    <cellStyle name="Millares 11 4" xfId="270" xr:uid="{A783C808-EF6C-4248-A440-A0813E5444C2}"/>
    <cellStyle name="Millares 11 5" xfId="345" xr:uid="{8CF5BC8F-4944-4675-B6B0-2015524D9C53}"/>
    <cellStyle name="Millares 11 6" xfId="420" xr:uid="{88985749-8A7B-4356-9B20-2DD10F9155A7}"/>
    <cellStyle name="Millares 11 7" xfId="495" xr:uid="{2474805D-C346-44EC-9785-456640472968}"/>
    <cellStyle name="Millares 11 8" xfId="570" xr:uid="{1DC66400-12DB-4EEF-8869-76ECDB2773C4}"/>
    <cellStyle name="Millares 11 9" xfId="645" xr:uid="{38D64918-A4E7-40F3-8A6C-411C4A433050}"/>
    <cellStyle name="Millares 12" xfId="66" xr:uid="{AEFD626F-E0D7-4831-8953-1EEC6E51C9AD}"/>
    <cellStyle name="Millares 12 10" xfId="729" xr:uid="{8B22C80B-1DF2-4B1C-B372-B20A6146DBFA}"/>
    <cellStyle name="Millares 12 2" xfId="131" xr:uid="{D0DEDCED-0DB4-4AA1-8471-DB86023F10F9}"/>
    <cellStyle name="Millares 12 3" xfId="205" xr:uid="{C7930561-EAFD-4B22-A170-96D29E3F8947}"/>
    <cellStyle name="Millares 12 4" xfId="279" xr:uid="{3B105FE0-A0BC-4D1D-BA2C-6CC9329DAE6C}"/>
    <cellStyle name="Millares 12 5" xfId="354" xr:uid="{2D432E25-F43B-4531-9B44-415BD1189D14}"/>
    <cellStyle name="Millares 12 6" xfId="429" xr:uid="{2D84C780-61EA-41C2-B702-3CE06B1FF8BF}"/>
    <cellStyle name="Millares 12 7" xfId="504" xr:uid="{1A27DAF1-77AD-457D-9C88-BD1CB3F05386}"/>
    <cellStyle name="Millares 12 8" xfId="579" xr:uid="{E1DC4700-A09F-4CED-B94C-3C6BBBCCD5C8}"/>
    <cellStyle name="Millares 12 9" xfId="654" xr:uid="{AC1335AE-F0B6-4341-96CD-AA7F365BDA9F}"/>
    <cellStyle name="Millares 13" xfId="75" xr:uid="{4E537D9B-DC2C-4AC4-9576-DFD49B4F4686}"/>
    <cellStyle name="Millares 13 10" xfId="738" xr:uid="{84D098DF-03E9-41A5-8C09-105387DF18C1}"/>
    <cellStyle name="Millares 13 2" xfId="140" xr:uid="{ECDB3936-2C34-4FB6-A2D0-093396B45FE8}"/>
    <cellStyle name="Millares 13 3" xfId="214" xr:uid="{1919D261-5AB8-47D7-B550-9B322BEDA523}"/>
    <cellStyle name="Millares 13 4" xfId="288" xr:uid="{105D85EA-8343-4A3F-B2B6-54DDFF235FE0}"/>
    <cellStyle name="Millares 13 5" xfId="363" xr:uid="{C8318EA5-35CC-4AFC-8F9B-B0F69567CDEA}"/>
    <cellStyle name="Millares 13 6" xfId="438" xr:uid="{038016CC-0142-4163-90E6-FE421CFE5205}"/>
    <cellStyle name="Millares 13 7" xfId="513" xr:uid="{4AD1BA63-FBB7-4404-8EF4-E691C5E4C027}"/>
    <cellStyle name="Millares 13 8" xfId="588" xr:uid="{0EB2F285-2DC6-4119-8A3A-655AD592572D}"/>
    <cellStyle name="Millares 13 9" xfId="663" xr:uid="{001BBEE8-9351-4BF7-BC33-25E167F721E7}"/>
    <cellStyle name="Millares 14" xfId="84" xr:uid="{8561C4F6-6550-4F15-85DD-75672B156C3F}"/>
    <cellStyle name="Millares 14 10" xfId="747" xr:uid="{053FCA79-9D3F-4186-AD8B-E141D04C7A17}"/>
    <cellStyle name="Millares 14 2" xfId="149" xr:uid="{FCDDFC01-150D-4E58-A914-E44E9F621268}"/>
    <cellStyle name="Millares 14 3" xfId="223" xr:uid="{30394712-B9CC-45E9-A813-64C3B2213292}"/>
    <cellStyle name="Millares 14 4" xfId="297" xr:uid="{624E00A9-850E-42AD-9530-455F30163B69}"/>
    <cellStyle name="Millares 14 5" xfId="372" xr:uid="{72A1CB71-6448-49B8-968F-A50A12174DC1}"/>
    <cellStyle name="Millares 14 6" xfId="447" xr:uid="{C8B042CD-0FF9-46B2-8F21-83D74905ACA7}"/>
    <cellStyle name="Millares 14 7" xfId="522" xr:uid="{1A20A257-7494-449A-BEF9-D1B16983374A}"/>
    <cellStyle name="Millares 14 8" xfId="597" xr:uid="{D38838A2-624D-4029-ACCD-75867AF0BC27}"/>
    <cellStyle name="Millares 14 9" xfId="672" xr:uid="{2796A2DF-3C99-4E55-A296-027C265784CE}"/>
    <cellStyle name="Millares 15" xfId="158" xr:uid="{A5CE90D0-F3B4-4BB6-8825-FD84FE75E8DF}"/>
    <cellStyle name="Millares 15 2" xfId="232" xr:uid="{4BC82965-C78E-47CC-90A4-9AA7D7C29854}"/>
    <cellStyle name="Millares 15 3" xfId="306" xr:uid="{67B23499-85B4-4CA6-949C-9A94F58994A0}"/>
    <cellStyle name="Millares 15 4" xfId="381" xr:uid="{0534D1FA-35DE-4C38-BA1F-A8085B5B4916}"/>
    <cellStyle name="Millares 15 5" xfId="456" xr:uid="{631B3ED6-C042-474D-837A-FB430E97B3AD}"/>
    <cellStyle name="Millares 15 6" xfId="531" xr:uid="{02C7EE30-B085-4A85-926F-7A02CE3F9233}"/>
    <cellStyle name="Millares 15 7" xfId="606" xr:uid="{3BC8EEFA-0E18-482C-B4AA-226E61ED77DE}"/>
    <cellStyle name="Millares 15 8" xfId="681" xr:uid="{93A3087C-0B18-4806-92D0-FCA600C4546C}"/>
    <cellStyle name="Millares 15 9" xfId="756" xr:uid="{F169FB28-3351-4C60-8C9A-3B9B629CE78D}"/>
    <cellStyle name="Millares 16" xfId="102" xr:uid="{742E8581-3DB2-4D39-8EFD-470A7806B8F5}"/>
    <cellStyle name="Millares 16 2" xfId="176" xr:uid="{358119F3-81C4-496D-A0E6-2522A9A6CD89}"/>
    <cellStyle name="Millares 16 3" xfId="250" xr:uid="{6582C608-C1A7-4A35-A42D-FB2645EA7BBB}"/>
    <cellStyle name="Millares 16 4" xfId="325" xr:uid="{D8A2C7EA-A1B3-464B-9D0F-8EFDA8527B2C}"/>
    <cellStyle name="Millares 16 5" xfId="400" xr:uid="{F0E4E1A5-1463-4AAA-A033-1F5F22E15121}"/>
    <cellStyle name="Millares 16 6" xfId="475" xr:uid="{352BA224-0AEB-4F07-A8AC-E18EB871D488}"/>
    <cellStyle name="Millares 16 7" xfId="550" xr:uid="{55F9AA26-1666-46CC-AA3C-82A5E7EFC491}"/>
    <cellStyle name="Millares 16 8" xfId="625" xr:uid="{0CE7C330-C425-42CD-9A3E-F89D70C0B1F2}"/>
    <cellStyle name="Millares 16 9" xfId="700" xr:uid="{9A73D105-28A9-4911-817F-226859E4EEF3}"/>
    <cellStyle name="Millares 17" xfId="93" xr:uid="{ECC8660F-9DB5-4712-9B0F-45177D635A6F}"/>
    <cellStyle name="Millares 17 2" xfId="465" xr:uid="{073A28B7-B9BA-4928-99A5-1EB76FA74567}"/>
    <cellStyle name="Millares 17 3" xfId="540" xr:uid="{A1439C82-B43E-4D5B-B821-F24367D36F5B}"/>
    <cellStyle name="Millares 17 4" xfId="615" xr:uid="{7F8AA354-B001-4899-9E2D-3996BFE4E076}"/>
    <cellStyle name="Millares 17 5" xfId="690" xr:uid="{94E670C2-FCAF-439B-A135-735CA7983354}"/>
    <cellStyle name="Millares 17 6" xfId="765" xr:uid="{DB086DB4-E92F-44BA-B670-5C7128993BD4}"/>
    <cellStyle name="Millares 18" xfId="167" xr:uid="{7003E79B-1762-4AFD-803A-802F76C6D8BA}"/>
    <cellStyle name="Millares 19" xfId="241" xr:uid="{61303B67-0EB1-42CD-8492-4D9F91D49606}"/>
    <cellStyle name="Millares 2" xfId="7" xr:uid="{00000000-0005-0000-0000-000005000000}"/>
    <cellStyle name="Millares 2 10" xfId="67" xr:uid="{C9237AF3-C8E1-4A8F-960F-114E6E261BAC}"/>
    <cellStyle name="Millares 2 10 10" xfId="701" xr:uid="{57AAA8BB-0C7E-4FE9-B386-57F18AF8DF56}"/>
    <cellStyle name="Millares 2 10 2" xfId="103" xr:uid="{874B69AD-D325-45B1-A922-0D7A78853AAC}"/>
    <cellStyle name="Millares 2 10 3" xfId="177" xr:uid="{F48D53F6-3EF9-42AC-9A05-495A7C83EC2F}"/>
    <cellStyle name="Millares 2 10 4" xfId="251" xr:uid="{2FC6F7E4-5C47-4179-A335-35BBA1726432}"/>
    <cellStyle name="Millares 2 10 5" xfId="326" xr:uid="{B031B31B-7FA3-47F2-B094-823778E91EBD}"/>
    <cellStyle name="Millares 2 10 6" xfId="401" xr:uid="{3CFE37E9-9738-43A1-8D02-74543DCA6C17}"/>
    <cellStyle name="Millares 2 10 7" xfId="476" xr:uid="{D214DF92-3908-46F3-954A-FF050272908C}"/>
    <cellStyle name="Millares 2 10 8" xfId="551" xr:uid="{101A1455-9EF7-4E98-8EC2-2545CC9BE384}"/>
    <cellStyle name="Millares 2 10 9" xfId="626" xr:uid="{0F8841A9-CFD1-450C-9593-DDDE68E8B17E}"/>
    <cellStyle name="Millares 2 11" xfId="76" xr:uid="{C8FD30A0-05DA-4BD7-8597-E48E07829385}"/>
    <cellStyle name="Millares 2 12" xfId="85" xr:uid="{61ACE314-C12B-4BB1-9B26-2EC2EAD180DF}"/>
    <cellStyle name="Millares 2 13" xfId="94" xr:uid="{48BAFB47-B798-4F77-8B8B-F48F47B472E9}"/>
    <cellStyle name="Millares 2 14" xfId="168" xr:uid="{738BCC7F-003A-4B1D-B240-954C83DE45CE}"/>
    <cellStyle name="Millares 2 15" xfId="242" xr:uid="{3E78D6BB-DCF8-4741-AF93-2080C301F1DA}"/>
    <cellStyle name="Millares 2 16" xfId="316" xr:uid="{85A8DFC8-CA97-4A4D-BA12-C9377F5FE939}"/>
    <cellStyle name="Millares 2 17" xfId="391" xr:uid="{39264322-AD78-4ECF-B0C4-CC60C20A13A3}"/>
    <cellStyle name="Millares 2 18" xfId="467" xr:uid="{0A9E4341-3112-4E7C-9539-C702A4A6FDBD}"/>
    <cellStyle name="Millares 2 19" xfId="542" xr:uid="{6D4D8290-6E7A-4212-9471-CA78C1DC4792}"/>
    <cellStyle name="Millares 2 2" xfId="15" xr:uid="{00000000-0005-0000-0000-000006000000}"/>
    <cellStyle name="Millares 2 2 10" xfId="96" xr:uid="{B8B9156B-D6E3-4F12-B4C9-2364FFFF3569}"/>
    <cellStyle name="Millares 2 2 11" xfId="170" xr:uid="{A912C211-F0B5-43D0-A67E-728B7F30E532}"/>
    <cellStyle name="Millares 2 2 12" xfId="244" xr:uid="{A6E43D5A-0B04-44B3-ACD2-48341B510D1F}"/>
    <cellStyle name="Millares 2 2 13" xfId="318" xr:uid="{EB352016-62B7-4A38-BFDE-992D66D1757E}"/>
    <cellStyle name="Millares 2 2 14" xfId="393" xr:uid="{31A08AAB-7626-4378-B059-A25C49DAFE86}"/>
    <cellStyle name="Millares 2 2 15" xfId="469" xr:uid="{B3AD487F-2ED3-4FBE-B1EB-8BB18B13DBA4}"/>
    <cellStyle name="Millares 2 2 16" xfId="544" xr:uid="{2D6C6B1F-0D16-4C52-8026-528A4EB66EBA}"/>
    <cellStyle name="Millares 2 2 17" xfId="619" xr:uid="{A0928801-0BCA-4A2A-8C2C-67EB458BDAF3}"/>
    <cellStyle name="Millares 2 2 18" xfId="694" xr:uid="{80AA685D-5360-4F94-B80A-AD5B0BDA4434}"/>
    <cellStyle name="Millares 2 2 2" xfId="28" xr:uid="{00000000-0005-0000-0000-000007000000}"/>
    <cellStyle name="Millares 2 2 2 10" xfId="714" xr:uid="{C44F7578-98E2-48E1-9E7E-84CF0AE0B6B5}"/>
    <cellStyle name="Millares 2 2 2 2" xfId="116" xr:uid="{04E0E7EE-77D6-4BF4-87D5-8AB650FE52DB}"/>
    <cellStyle name="Millares 2 2 2 3" xfId="190" xr:uid="{FF231A18-8289-432E-9F19-4C41DF5B05AF}"/>
    <cellStyle name="Millares 2 2 2 4" xfId="264" xr:uid="{58476E4C-555F-4102-91A9-F81A63AE8777}"/>
    <cellStyle name="Millares 2 2 2 5" xfId="339" xr:uid="{0D9455E3-1A73-430D-B49A-A11F1C2E5642}"/>
    <cellStyle name="Millares 2 2 2 6" xfId="414" xr:uid="{7F301A7E-9042-43D5-9964-63F01ECD8C90}"/>
    <cellStyle name="Millares 2 2 2 7" xfId="489" xr:uid="{A27D0D6A-4C7D-4A40-A2C2-F7CADB74393A}"/>
    <cellStyle name="Millares 2 2 2 8" xfId="564" xr:uid="{CF02DC19-81A1-4C2D-92B1-F7624C1FC99E}"/>
    <cellStyle name="Millares 2 2 2 9" xfId="639" xr:uid="{45870A6D-9880-420C-9721-90D137765E72}"/>
    <cellStyle name="Millares 2 2 3" xfId="32" xr:uid="{00000000-0005-0000-0000-000008000000}"/>
    <cellStyle name="Millares 2 2 3 10" xfId="723" xr:uid="{69F4D5B6-701F-4244-8BBA-28A945AB9B70}"/>
    <cellStyle name="Millares 2 2 3 2" xfId="125" xr:uid="{45E5D09A-CF70-40F3-8ACF-4DD6A25BC9B5}"/>
    <cellStyle name="Millares 2 2 3 3" xfId="199" xr:uid="{E3C40410-0E83-4D50-9590-D75709ABD431}"/>
    <cellStyle name="Millares 2 2 3 4" xfId="273" xr:uid="{4387D9A0-FF9E-4F84-BB61-5675B55176F7}"/>
    <cellStyle name="Millares 2 2 3 5" xfId="348" xr:uid="{7E4A192F-DA8C-4218-A9F7-E5EEA1C9D4D2}"/>
    <cellStyle name="Millares 2 2 3 6" xfId="423" xr:uid="{9D7B0D12-F23A-4E25-8421-61CBBD4AC2AD}"/>
    <cellStyle name="Millares 2 2 3 7" xfId="498" xr:uid="{8123797D-A48E-4422-A241-EE129AF126FA}"/>
    <cellStyle name="Millares 2 2 3 8" xfId="573" xr:uid="{68314CA1-6019-48B2-B214-84DD4E1F9405}"/>
    <cellStyle name="Millares 2 2 3 9" xfId="648" xr:uid="{7FF4BE9B-F89A-410E-81F4-434DA29318AC}"/>
    <cellStyle name="Millares 2 2 4" xfId="40" xr:uid="{C41F6A43-D228-4AEE-8903-B2EDC183070E}"/>
    <cellStyle name="Millares 2 2 4 10" xfId="732" xr:uid="{2AD23E89-B1BE-4D32-AC92-BC5D09EAFA30}"/>
    <cellStyle name="Millares 2 2 4 2" xfId="134" xr:uid="{1120E9B9-941B-4A9E-A5B1-7A24B3DDFD10}"/>
    <cellStyle name="Millares 2 2 4 3" xfId="208" xr:uid="{21D08766-579B-4AF5-93B3-69E312C14456}"/>
    <cellStyle name="Millares 2 2 4 4" xfId="282" xr:uid="{0A4EB4AE-98CF-4C2B-95AB-844831F07292}"/>
    <cellStyle name="Millares 2 2 4 5" xfId="357" xr:uid="{40FFB395-A429-475E-BABA-A1A401DEB298}"/>
    <cellStyle name="Millares 2 2 4 6" xfId="432" xr:uid="{20066BAD-B634-4A0C-A6EA-92317E553A34}"/>
    <cellStyle name="Millares 2 2 4 7" xfId="507" xr:uid="{834953C7-8C0E-4F95-81C4-7CE87D33B6B7}"/>
    <cellStyle name="Millares 2 2 4 8" xfId="582" xr:uid="{1CE28451-0919-4CD8-9623-6C92A3630353}"/>
    <cellStyle name="Millares 2 2 4 9" xfId="657" xr:uid="{DF780DEC-33AE-455C-BBEC-E692B6E107F8}"/>
    <cellStyle name="Millares 2 2 5" xfId="50" xr:uid="{3CD616B3-9CA6-4524-B2D9-1EAD5D68DA30}"/>
    <cellStyle name="Millares 2 2 5 10" xfId="741" xr:uid="{CEB7FA9C-93A9-42DD-A19E-F7B7A38259BB}"/>
    <cellStyle name="Millares 2 2 5 2" xfId="143" xr:uid="{CA0B2D31-D1F0-45F3-9A28-0661634307E4}"/>
    <cellStyle name="Millares 2 2 5 3" xfId="217" xr:uid="{275C9082-4138-473E-BE73-7E9C3991DE7B}"/>
    <cellStyle name="Millares 2 2 5 4" xfId="291" xr:uid="{162A6BDC-2FF6-45AE-88B3-7FDC5D87F914}"/>
    <cellStyle name="Millares 2 2 5 5" xfId="366" xr:uid="{F1D46D95-E610-4D4E-8BCD-EA21014AF49B}"/>
    <cellStyle name="Millares 2 2 5 6" xfId="441" xr:uid="{0B849DE5-2329-4E7C-A3B3-8F3B96B4BAD1}"/>
    <cellStyle name="Millares 2 2 5 7" xfId="516" xr:uid="{DCBAA993-4634-40FE-BFC4-0D2D984904C4}"/>
    <cellStyle name="Millares 2 2 5 8" xfId="591" xr:uid="{D8F30D02-DA86-43CF-A76F-D013C66BBB9B}"/>
    <cellStyle name="Millares 2 2 5 9" xfId="666" xr:uid="{E33676DB-7239-47DF-B3BF-E872D5EB82A5}"/>
    <cellStyle name="Millares 2 2 6" xfId="59" xr:uid="{AEE688EF-5436-4EC9-B524-8E50DD847BE8}"/>
    <cellStyle name="Millares 2 2 6 10" xfId="750" xr:uid="{71120EA1-5BF9-40F8-940B-FD43E59D2EDF}"/>
    <cellStyle name="Millares 2 2 6 2" xfId="152" xr:uid="{B3F842F9-8C7A-4D74-ADBD-63E3FF9E6EB0}"/>
    <cellStyle name="Millares 2 2 6 3" xfId="226" xr:uid="{7F92AC6E-0991-4331-8C90-2E7BFFC4D23F}"/>
    <cellStyle name="Millares 2 2 6 4" xfId="300" xr:uid="{13F70D40-E68A-4BF9-B609-704F39906387}"/>
    <cellStyle name="Millares 2 2 6 5" xfId="375" xr:uid="{7FC29C88-2F2F-4FBF-9727-E44A37F1DB8F}"/>
    <cellStyle name="Millares 2 2 6 6" xfId="450" xr:uid="{0CBD3ED1-6B23-4557-B49D-8437E239FDA7}"/>
    <cellStyle name="Millares 2 2 6 7" xfId="525" xr:uid="{0FBD8146-8E5D-49B6-A608-F7D90CC0D1B8}"/>
    <cellStyle name="Millares 2 2 6 8" xfId="600" xr:uid="{E25843E5-AE70-4F48-989C-C3468F92D896}"/>
    <cellStyle name="Millares 2 2 6 9" xfId="675" xr:uid="{C3FD04AE-89B1-4689-A84E-154F5B578E6F}"/>
    <cellStyle name="Millares 2 2 7" xfId="69" xr:uid="{6BAD1875-4D08-43AE-964E-82EF34A17343}"/>
    <cellStyle name="Millares 2 2 7 10" xfId="759" xr:uid="{4D01FB27-4A26-45D8-B405-00BE337A4030}"/>
    <cellStyle name="Millares 2 2 7 2" xfId="161" xr:uid="{9F7C41F1-F992-4E36-84E4-5554E1C0D5DC}"/>
    <cellStyle name="Millares 2 2 7 3" xfId="235" xr:uid="{6FDFA7C4-F90C-492C-A52C-ECA0853CB4CB}"/>
    <cellStyle name="Millares 2 2 7 4" xfId="309" xr:uid="{28EB4432-B89F-491A-BF4F-8B6023C26143}"/>
    <cellStyle name="Millares 2 2 7 5" xfId="384" xr:uid="{F872A615-4DC2-4967-AA1F-A1125A39B906}"/>
    <cellStyle name="Millares 2 2 7 6" xfId="459" xr:uid="{891FCC2E-762B-4C97-8090-75A6114259D8}"/>
    <cellStyle name="Millares 2 2 7 7" xfId="534" xr:uid="{303CDBDE-2721-4C56-B271-2D432A2FBF91}"/>
    <cellStyle name="Millares 2 2 7 8" xfId="609" xr:uid="{E8E38663-5621-49A5-AC72-8FAFAF820AD2}"/>
    <cellStyle name="Millares 2 2 7 9" xfId="684" xr:uid="{D8559075-D477-41E7-854F-65A3607FA1C0}"/>
    <cellStyle name="Millares 2 2 8" xfId="78" xr:uid="{BD1391D8-306C-4BDE-9084-2FB02CE7DEB9}"/>
    <cellStyle name="Millares 2 2 8 10" xfId="705" xr:uid="{7E556A46-7965-4DE4-B14C-5851BEB5F7F6}"/>
    <cellStyle name="Millares 2 2 8 2" xfId="107" xr:uid="{C40A401E-146B-4803-9FD5-7BDA3CCC7CDC}"/>
    <cellStyle name="Millares 2 2 8 3" xfId="181" xr:uid="{5475F46D-C052-4F1C-9BBB-9DB0874CF38F}"/>
    <cellStyle name="Millares 2 2 8 4" xfId="255" xr:uid="{0666C1A8-C1AE-4952-989D-D84538912ECB}"/>
    <cellStyle name="Millares 2 2 8 5" xfId="330" xr:uid="{E10EA73B-1507-4264-AC00-783D28A868B7}"/>
    <cellStyle name="Millares 2 2 8 6" xfId="405" xr:uid="{3250A114-DBD6-4919-A503-5A98EFB428DE}"/>
    <cellStyle name="Millares 2 2 8 7" xfId="480" xr:uid="{A5C9C736-DB4E-49B6-A378-A33F7AF2D093}"/>
    <cellStyle name="Millares 2 2 8 8" xfId="555" xr:uid="{386AC431-1BCA-4E4F-A71B-C9EF4C1F4E50}"/>
    <cellStyle name="Millares 2 2 8 9" xfId="630" xr:uid="{F77B06CF-3C52-4F5F-B56E-FD73AC462CC2}"/>
    <cellStyle name="Millares 2 2 9" xfId="87" xr:uid="{401FE77A-0291-44DD-8621-4B29CDBA51B1}"/>
    <cellStyle name="Millares 2 20" xfId="617" xr:uid="{907A4DD8-E17E-4FF6-BF6E-CBCEFD9AE334}"/>
    <cellStyle name="Millares 2 21" xfId="692" xr:uid="{6FF658A1-8597-48A9-86D9-77E2A816CB68}"/>
    <cellStyle name="Millares 2 3" xfId="17" xr:uid="{00000000-0005-0000-0000-000009000000}"/>
    <cellStyle name="Millares 2 3 10" xfId="703" xr:uid="{05683F4D-6EC6-4E4F-87C9-5C22E946D9C1}"/>
    <cellStyle name="Millares 2 3 2" xfId="105" xr:uid="{7A79806D-B008-469E-89CF-5BD00DE05B66}"/>
    <cellStyle name="Millares 2 3 3" xfId="179" xr:uid="{F1482F8B-7DC4-42FD-A6A0-2CEAE4C213E4}"/>
    <cellStyle name="Millares 2 3 4" xfId="253" xr:uid="{4BCE7D8F-7A2D-4679-8C26-4925C0FBFCD4}"/>
    <cellStyle name="Millares 2 3 5" xfId="328" xr:uid="{FC1D8E33-095B-41BA-87DB-F1276870237F}"/>
    <cellStyle name="Millares 2 3 6" xfId="403" xr:uid="{F7F35FF1-3C33-41DF-9A72-2D6E63DDD76F}"/>
    <cellStyle name="Millares 2 3 7" xfId="478" xr:uid="{49E81C85-4464-40F4-A16A-A2C40FB51D63}"/>
    <cellStyle name="Millares 2 3 8" xfId="553" xr:uid="{B10749C2-3016-49AA-87B9-1551632B2480}"/>
    <cellStyle name="Millares 2 3 9" xfId="628" xr:uid="{D2E844BE-6E50-4E45-AA48-0A96CDC45098}"/>
    <cellStyle name="Millares 2 4" xfId="23" xr:uid="{00000000-0005-0000-0000-00000A000000}"/>
    <cellStyle name="Millares 2 4 10" xfId="712" xr:uid="{651CA9EC-EF96-466A-AF87-92FE95FDB6C8}"/>
    <cellStyle name="Millares 2 4 2" xfId="114" xr:uid="{8E02B7F7-5D5E-432A-8491-448B4C3FFDB7}"/>
    <cellStyle name="Millares 2 4 3" xfId="188" xr:uid="{1FEED710-7B02-4346-AF37-7F4ACA3B6AEA}"/>
    <cellStyle name="Millares 2 4 4" xfId="262" xr:uid="{17ABF897-374C-4772-B4A7-422B90802A56}"/>
    <cellStyle name="Millares 2 4 5" xfId="337" xr:uid="{E0C047A6-9BA7-4B72-B43A-4BB19BD6F40D}"/>
    <cellStyle name="Millares 2 4 6" xfId="412" xr:uid="{5327C276-32F6-483A-9F4D-C71A7E04BA52}"/>
    <cellStyle name="Millares 2 4 7" xfId="487" xr:uid="{CB136837-1E5E-4B8B-9DA5-99ACA8776F50}"/>
    <cellStyle name="Millares 2 4 8" xfId="562" xr:uid="{D40B7AFF-791C-4413-AD56-10A15B4EDA3B}"/>
    <cellStyle name="Millares 2 4 9" xfId="637" xr:uid="{672FEDEF-5C0D-46D3-8DBB-F74023CD7685}"/>
    <cellStyle name="Millares 2 5" xfId="26" xr:uid="{00000000-0005-0000-0000-00000B000000}"/>
    <cellStyle name="Millares 2 5 10" xfId="721" xr:uid="{D7D8ACB7-CEF1-4920-81C9-29605EAADC96}"/>
    <cellStyle name="Millares 2 5 2" xfId="123" xr:uid="{FBC5799B-EAE6-4E68-B701-D41B93D40A9A}"/>
    <cellStyle name="Millares 2 5 3" xfId="197" xr:uid="{3F165891-A5F3-4AF4-B32B-9FDB13A74B73}"/>
    <cellStyle name="Millares 2 5 4" xfId="271" xr:uid="{D939C602-0037-4A8A-96CC-D40F82A26422}"/>
    <cellStyle name="Millares 2 5 5" xfId="346" xr:uid="{DF538BD9-A0F2-44C6-B8D7-9309675E57EA}"/>
    <cellStyle name="Millares 2 5 6" xfId="421" xr:uid="{E020E80B-BA27-4D5F-8230-861DBA99583F}"/>
    <cellStyle name="Millares 2 5 7" xfId="496" xr:uid="{1C31655B-2C9B-418E-AC82-854F24828DCF}"/>
    <cellStyle name="Millares 2 5 8" xfId="571" xr:uid="{9C3D763A-4F03-4B67-8199-1C1EE915F0FF}"/>
    <cellStyle name="Millares 2 5 9" xfId="646" xr:uid="{D9B2E879-0730-45AA-A1AA-43EB4168520C}"/>
    <cellStyle name="Millares 2 6" xfId="30" xr:uid="{00000000-0005-0000-0000-00000C000000}"/>
    <cellStyle name="Millares 2 6 10" xfId="730" xr:uid="{CC2D453E-A929-4F8E-969B-0FD4813E1AD8}"/>
    <cellStyle name="Millares 2 6 2" xfId="132" xr:uid="{E7396907-801C-4A2A-BE12-42B46EC5EB4E}"/>
    <cellStyle name="Millares 2 6 3" xfId="206" xr:uid="{DEDA7E81-0A7C-499C-96FB-F1D04B5628CC}"/>
    <cellStyle name="Millares 2 6 4" xfId="280" xr:uid="{4759CCF4-57D0-46BB-89B0-5FAC6EAC1362}"/>
    <cellStyle name="Millares 2 6 5" xfId="355" xr:uid="{7054D63B-8D09-4E7C-BCAF-861F78980085}"/>
    <cellStyle name="Millares 2 6 6" xfId="430" xr:uid="{0DDD776E-28D1-43D4-BD17-B8FA5965497E}"/>
    <cellStyle name="Millares 2 6 7" xfId="505" xr:uid="{C364AF08-0420-417F-BA03-D2D589F7A268}"/>
    <cellStyle name="Millares 2 6 8" xfId="580" xr:uid="{897CC485-32AD-4CCA-A027-A1AB826C345F}"/>
    <cellStyle name="Millares 2 6 9" xfId="655" xr:uid="{250C49A6-243F-4863-BDEE-F2708D2A6B08}"/>
    <cellStyle name="Millares 2 7" xfId="38" xr:uid="{CEA71750-D0A6-43AD-B415-D0A916BE1909}"/>
    <cellStyle name="Millares 2 7 10" xfId="739" xr:uid="{F5A70197-09BC-42BD-A529-3FEFC73FE9B5}"/>
    <cellStyle name="Millares 2 7 2" xfId="141" xr:uid="{6B90545E-6099-4E73-9235-E94989C8976B}"/>
    <cellStyle name="Millares 2 7 3" xfId="215" xr:uid="{DAEDE817-E44D-4723-9D83-2A661347CB41}"/>
    <cellStyle name="Millares 2 7 4" xfId="289" xr:uid="{112FC03F-FE9C-4BDE-A906-31DF7EF51A89}"/>
    <cellStyle name="Millares 2 7 5" xfId="364" xr:uid="{601ACAE7-C712-4462-BF43-64542F99D672}"/>
    <cellStyle name="Millares 2 7 6" xfId="439" xr:uid="{311A62BD-74A2-4807-9389-5692A498B509}"/>
    <cellStyle name="Millares 2 7 7" xfId="514" xr:uid="{CF67F49C-89B7-49BB-B08B-24DB0213C81A}"/>
    <cellStyle name="Millares 2 7 8" xfId="589" xr:uid="{16C30E40-F037-40BC-8330-0D73458E78F7}"/>
    <cellStyle name="Millares 2 7 9" xfId="664" xr:uid="{EDA13302-C2C2-4C53-8F3F-8370F2A1064A}"/>
    <cellStyle name="Millares 2 8" xfId="48" xr:uid="{9BB5A6C1-4E84-432E-BD7C-82E6AE65D9F4}"/>
    <cellStyle name="Millares 2 8 10" xfId="748" xr:uid="{7B816CF6-E4E4-4A62-AE22-CE4B4FFC4E4F}"/>
    <cellStyle name="Millares 2 8 2" xfId="150" xr:uid="{7DEC5364-52B0-40C6-B8BA-FB5554DC201E}"/>
    <cellStyle name="Millares 2 8 3" xfId="224" xr:uid="{CE4FA6AF-8F7B-4F26-A1E5-58BE07F46447}"/>
    <cellStyle name="Millares 2 8 4" xfId="298" xr:uid="{6BDBD4C2-BBBA-42E3-BAC9-23AB36AD0304}"/>
    <cellStyle name="Millares 2 8 5" xfId="373" xr:uid="{5124E7BF-B6B3-4B4E-A2AF-14F872399641}"/>
    <cellStyle name="Millares 2 8 6" xfId="448" xr:uid="{5BD1564F-CBF6-47B4-83DC-7F73440DBFFE}"/>
    <cellStyle name="Millares 2 8 7" xfId="523" xr:uid="{FFCE7D9A-13A5-44C7-83EC-C7EC4E8484CF}"/>
    <cellStyle name="Millares 2 8 8" xfId="598" xr:uid="{BFB4BE46-9064-46DC-B200-DD823E5A8FAF}"/>
    <cellStyle name="Millares 2 8 9" xfId="673" xr:uid="{0C0D5980-F808-4B44-A92B-938160185DE5}"/>
    <cellStyle name="Millares 2 9" xfId="57" xr:uid="{76CCCC1C-22D4-4276-B3A3-163FDDF37306}"/>
    <cellStyle name="Millares 2 9 10" xfId="757" xr:uid="{1156192D-A614-408F-9E7E-873801EA64AE}"/>
    <cellStyle name="Millares 2 9 2" xfId="159" xr:uid="{2C0991F6-FE5B-40FD-8724-BE93246B0954}"/>
    <cellStyle name="Millares 2 9 3" xfId="233" xr:uid="{0D115220-087B-486B-B9E1-1B3E1A8E9504}"/>
    <cellStyle name="Millares 2 9 4" xfId="307" xr:uid="{7020B371-92FC-43E4-A373-3D0A3C884B65}"/>
    <cellStyle name="Millares 2 9 5" xfId="382" xr:uid="{2772438F-9C23-4E14-B50F-F29C1A728AA6}"/>
    <cellStyle name="Millares 2 9 6" xfId="457" xr:uid="{DE0410DA-B8CC-4A04-8BC9-011BE5D9E61B}"/>
    <cellStyle name="Millares 2 9 7" xfId="532" xr:uid="{792B3FA6-8DC3-41F1-9FB1-D3A99ECDF2E5}"/>
    <cellStyle name="Millares 2 9 8" xfId="607" xr:uid="{3D9ED3FD-65A9-4F04-B1B6-7CFB5F76FA9B}"/>
    <cellStyle name="Millares 2 9 9" xfId="682" xr:uid="{7AF16779-424F-4B28-B75D-C4C254F6E9CA}"/>
    <cellStyle name="Millares 20" xfId="315" xr:uid="{1338511E-BDDE-45BE-9D3E-3DBC46A77986}"/>
    <cellStyle name="Millares 21" xfId="390" xr:uid="{A6591249-427A-41D9-A65E-8D925CC785A0}"/>
    <cellStyle name="Millares 22" xfId="466" xr:uid="{55B0A191-04A1-463F-8AA9-BE0BB20AC617}"/>
    <cellStyle name="Millares 23" xfId="541" xr:uid="{6DFAF6D3-5784-4685-957D-A7532621CA1B}"/>
    <cellStyle name="Millares 24" xfId="616" xr:uid="{0DB73BE1-7DDF-4278-BE95-01CA68295A56}"/>
    <cellStyle name="Millares 25" xfId="691" xr:uid="{DC9FEB0E-CAD6-4FE1-A6EF-C33CDD7EE8C4}"/>
    <cellStyle name="Millares 3" xfId="13" xr:uid="{00000000-0005-0000-0000-00000D000000}"/>
    <cellStyle name="Millares 3 10" xfId="95" xr:uid="{3417AB58-5E61-4F92-A7FE-525E076C0D60}"/>
    <cellStyle name="Millares 3 11" xfId="169" xr:uid="{D103127A-AF71-4ACB-8D4D-4DA037710F5B}"/>
    <cellStyle name="Millares 3 12" xfId="243" xr:uid="{0203B228-2623-415B-AE5F-6D67325219B6}"/>
    <cellStyle name="Millares 3 13" xfId="317" xr:uid="{DD7057D7-9FC4-475B-94BE-481052AF2D3A}"/>
    <cellStyle name="Millares 3 14" xfId="392" xr:uid="{424032D5-0108-42D2-B09A-A06619376926}"/>
    <cellStyle name="Millares 3 15" xfId="468" xr:uid="{3FEFE3D0-443D-4F90-846B-B79A997A921B}"/>
    <cellStyle name="Millares 3 16" xfId="543" xr:uid="{BA406E36-EFF8-44FC-857B-B567B8E73BA6}"/>
    <cellStyle name="Millares 3 17" xfId="618" xr:uid="{5DCD0B89-3D64-4255-8D37-035ECB113886}"/>
    <cellStyle name="Millares 3 18" xfId="693" xr:uid="{C28119D0-AA15-4843-BA3A-04CE156F50B7}"/>
    <cellStyle name="Millares 3 2" xfId="27" xr:uid="{00000000-0005-0000-0000-00000E000000}"/>
    <cellStyle name="Millares 3 2 10" xfId="713" xr:uid="{AE778CB8-2BBC-4DDC-AD22-63073823D7BD}"/>
    <cellStyle name="Millares 3 2 2" xfId="115" xr:uid="{5A8EF39E-0BFF-458E-A17A-D91682C23E39}"/>
    <cellStyle name="Millares 3 2 3" xfId="189" xr:uid="{61B06AAD-C1CF-4391-A55B-685E4B5AE665}"/>
    <cellStyle name="Millares 3 2 4" xfId="263" xr:uid="{8708B33E-31A4-49EA-ABC0-38953F19C5C3}"/>
    <cellStyle name="Millares 3 2 5" xfId="338" xr:uid="{63E56B03-7DC4-4876-91A3-E614A7589480}"/>
    <cellStyle name="Millares 3 2 6" xfId="413" xr:uid="{DCD1AB3C-6CFD-4BF5-9C66-F58322463BF7}"/>
    <cellStyle name="Millares 3 2 7" xfId="488" xr:uid="{A86DD7B6-73C5-4083-86CC-8DFFD5F481BE}"/>
    <cellStyle name="Millares 3 2 8" xfId="563" xr:uid="{1E938D0E-99D7-42B3-84BD-00D3E3334387}"/>
    <cellStyle name="Millares 3 2 9" xfId="638" xr:uid="{D8C31ACE-31EB-41C6-9F4A-1C31C382AFA9}"/>
    <cellStyle name="Millares 3 3" xfId="31" xr:uid="{00000000-0005-0000-0000-00000F000000}"/>
    <cellStyle name="Millares 3 3 10" xfId="722" xr:uid="{8804A91B-00BC-4141-B607-258B8A925742}"/>
    <cellStyle name="Millares 3 3 2" xfId="124" xr:uid="{AADA19CB-8AE6-48EA-A202-65759F92E4A8}"/>
    <cellStyle name="Millares 3 3 3" xfId="198" xr:uid="{08E88CBF-E7AC-4082-B6B4-55867F253EBB}"/>
    <cellStyle name="Millares 3 3 4" xfId="272" xr:uid="{0AEBF159-E242-435A-BF68-F6F3EBDCAA2D}"/>
    <cellStyle name="Millares 3 3 5" xfId="347" xr:uid="{FEF04015-AA0C-4C3F-95B1-EC7EED60DE05}"/>
    <cellStyle name="Millares 3 3 6" xfId="422" xr:uid="{7E9338ED-9C52-4011-A071-F45606A8C372}"/>
    <cellStyle name="Millares 3 3 7" xfId="497" xr:uid="{5797EF53-B8FC-4448-A9BA-40232FF88999}"/>
    <cellStyle name="Millares 3 3 8" xfId="572" xr:uid="{CB3FF848-E9E0-4CA2-A507-2526CAE377F7}"/>
    <cellStyle name="Millares 3 3 9" xfId="647" xr:uid="{408B0EA6-257D-498C-A13E-8FDB7984344B}"/>
    <cellStyle name="Millares 3 4" xfId="39" xr:uid="{7058313F-CE7F-4393-8710-17CCFB59431C}"/>
    <cellStyle name="Millares 3 4 10" xfId="731" xr:uid="{F54D3317-69CC-46DE-AD51-FE7B95B6EA98}"/>
    <cellStyle name="Millares 3 4 2" xfId="133" xr:uid="{00FC02B8-3012-41C3-A3AF-9EBCF5716776}"/>
    <cellStyle name="Millares 3 4 3" xfId="207" xr:uid="{7C003837-EED3-45E4-83C6-0AF0C7895D0C}"/>
    <cellStyle name="Millares 3 4 4" xfId="281" xr:uid="{7FD83858-DFA0-4832-82AE-CFBE2AF4C68E}"/>
    <cellStyle name="Millares 3 4 5" xfId="356" xr:uid="{D8A8E948-E736-4095-92F1-7614D729C64E}"/>
    <cellStyle name="Millares 3 4 6" xfId="431" xr:uid="{1E726DAD-A548-4F2A-9C24-39502FE9A10E}"/>
    <cellStyle name="Millares 3 4 7" xfId="506" xr:uid="{CB96F692-6B7B-4AF6-AF3C-81905AEED7FE}"/>
    <cellStyle name="Millares 3 4 8" xfId="581" xr:uid="{18E3341B-3EE4-43A3-B3A2-4BC5DC661390}"/>
    <cellStyle name="Millares 3 4 9" xfId="656" xr:uid="{10DF6E81-FC33-4CC7-9935-C59C3B5A65F9}"/>
    <cellStyle name="Millares 3 5" xfId="49" xr:uid="{56839420-2F53-4987-92FA-9F6FABDE70E7}"/>
    <cellStyle name="Millares 3 5 10" xfId="740" xr:uid="{D9B94299-A895-466C-A5BC-A30318707756}"/>
    <cellStyle name="Millares 3 5 2" xfId="142" xr:uid="{5C02D2E7-4520-4318-9BB0-AB6B38AC45F5}"/>
    <cellStyle name="Millares 3 5 3" xfId="216" xr:uid="{082F6B43-6F3C-4C29-8E01-F67AFE560C48}"/>
    <cellStyle name="Millares 3 5 4" xfId="290" xr:uid="{D6750FBE-D5FD-4668-86DD-1C0BAC3DE7A0}"/>
    <cellStyle name="Millares 3 5 5" xfId="365" xr:uid="{005D9C80-1747-4378-9D56-1252F73F0108}"/>
    <cellStyle name="Millares 3 5 6" xfId="440" xr:uid="{803D326B-6A11-4828-9634-827D8BAF57FC}"/>
    <cellStyle name="Millares 3 5 7" xfId="515" xr:uid="{E2801D2F-C1FB-4C1D-82A6-95A74C224D22}"/>
    <cellStyle name="Millares 3 5 8" xfId="590" xr:uid="{3E787470-2A98-4600-B3E1-6200EDEA482C}"/>
    <cellStyle name="Millares 3 5 9" xfId="665" xr:uid="{17E3966E-92B4-4A75-B720-F1A7C5F8AA18}"/>
    <cellStyle name="Millares 3 6" xfId="58" xr:uid="{FEAA5C75-8B44-4491-A32F-0BFCF003932F}"/>
    <cellStyle name="Millares 3 6 10" xfId="749" xr:uid="{FB264D64-54CB-4767-97DA-A6745A1CF714}"/>
    <cellStyle name="Millares 3 6 2" xfId="151" xr:uid="{3968B213-C707-4C90-A08D-E1B81ADB25F1}"/>
    <cellStyle name="Millares 3 6 3" xfId="225" xr:uid="{71C7C2A1-325E-432B-8410-E526393A793C}"/>
    <cellStyle name="Millares 3 6 4" xfId="299" xr:uid="{08A6D3A7-EC28-4378-AD96-81466EC8E577}"/>
    <cellStyle name="Millares 3 6 5" xfId="374" xr:uid="{2299031C-F89D-42BB-9BA8-C814BB621659}"/>
    <cellStyle name="Millares 3 6 6" xfId="449" xr:uid="{9DAC80CB-DFD7-4F66-B39B-83E93B82CB62}"/>
    <cellStyle name="Millares 3 6 7" xfId="524" xr:uid="{4E5079E7-8125-41FE-92DE-01F0D58D7B8B}"/>
    <cellStyle name="Millares 3 6 8" xfId="599" xr:uid="{917096BA-5FE0-4167-A08D-914034A9F306}"/>
    <cellStyle name="Millares 3 6 9" xfId="674" xr:uid="{C7718072-9C43-46BF-90C4-198F881EDB45}"/>
    <cellStyle name="Millares 3 7" xfId="68" xr:uid="{863733ED-5C0C-49C2-B7CA-3A88991E5236}"/>
    <cellStyle name="Millares 3 7 10" xfId="758" xr:uid="{A4D1E912-459B-4E8C-AE77-CD902CF11147}"/>
    <cellStyle name="Millares 3 7 2" xfId="160" xr:uid="{29FBD161-D047-413D-A165-3B33F3681208}"/>
    <cellStyle name="Millares 3 7 3" xfId="234" xr:uid="{69E0F00D-643B-4D8E-9D86-D2708F69C20F}"/>
    <cellStyle name="Millares 3 7 4" xfId="308" xr:uid="{331E2A55-1F59-4880-ABF6-43D79F760A3C}"/>
    <cellStyle name="Millares 3 7 5" xfId="383" xr:uid="{00CD88B1-A31E-447C-A1C1-76E32A8F4E20}"/>
    <cellStyle name="Millares 3 7 6" xfId="458" xr:uid="{ED19E78E-A01E-48F7-BA4A-D6560181C77D}"/>
    <cellStyle name="Millares 3 7 7" xfId="533" xr:uid="{9AF1C524-BE88-4BBA-8C65-7DB554716302}"/>
    <cellStyle name="Millares 3 7 8" xfId="608" xr:uid="{FE06F146-5246-4FC1-9ABE-EC21DF6804A8}"/>
    <cellStyle name="Millares 3 7 9" xfId="683" xr:uid="{E0E8A5CD-1E65-4EA7-BFC0-2FD2224EDD61}"/>
    <cellStyle name="Millares 3 8" xfId="77" xr:uid="{12DBD94D-C588-4B0B-851A-6EB8E8FF8F61}"/>
    <cellStyle name="Millares 3 8 10" xfId="704" xr:uid="{5ADBB777-AE2E-40EA-B15A-9740EB5797B1}"/>
    <cellStyle name="Millares 3 8 2" xfId="106" xr:uid="{22467661-EF82-4EB0-93FD-902A0AB8B2E2}"/>
    <cellStyle name="Millares 3 8 3" xfId="180" xr:uid="{3D2BE91B-A6BC-4744-99A6-18279A1B5E64}"/>
    <cellStyle name="Millares 3 8 4" xfId="254" xr:uid="{5355F027-9706-4506-BDFB-8639DE2BA6AE}"/>
    <cellStyle name="Millares 3 8 5" xfId="329" xr:uid="{D47D4097-AEF7-4129-B5FC-758AB04E6E73}"/>
    <cellStyle name="Millares 3 8 6" xfId="404" xr:uid="{D9ABFA33-71D0-411A-AE9F-96E80B24BC3E}"/>
    <cellStyle name="Millares 3 8 7" xfId="479" xr:uid="{D2BC00E3-205B-4F97-A606-BE6F6A1CA0CE}"/>
    <cellStyle name="Millares 3 8 8" xfId="554" xr:uid="{9A2762FE-F9EC-43D9-A53E-A9CFB7F36210}"/>
    <cellStyle name="Millares 3 8 9" xfId="629" xr:uid="{31EAE0D4-E7FA-4896-A131-C6E859BDEE4D}"/>
    <cellStyle name="Millares 3 9" xfId="86" xr:uid="{580705F2-D1BE-4DDD-9B77-FD85CB20111E}"/>
    <cellStyle name="Millares 4" xfId="16" xr:uid="{00000000-0005-0000-0000-000010000000}"/>
    <cellStyle name="Millares 4 10" xfId="171" xr:uid="{96FFAED6-FF70-446C-8F7D-FB37B0D7DB77}"/>
    <cellStyle name="Millares 4 11" xfId="245" xr:uid="{C5A0DCE1-9F4F-4D95-B287-269CD020196E}"/>
    <cellStyle name="Millares 4 12" xfId="319" xr:uid="{9666E59A-CC49-4891-91D0-498AD21A5528}"/>
    <cellStyle name="Millares 4 13" xfId="394" xr:uid="{B839BAE1-21DF-40CE-80CD-A70C1DDB9A4B}"/>
    <cellStyle name="Millares 4 14" xfId="470" xr:uid="{1F0BF9DF-0CEF-43AD-BCA5-30630F10AC80}"/>
    <cellStyle name="Millares 4 15" xfId="545" xr:uid="{38468A94-DA4A-4161-8353-05F773698600}"/>
    <cellStyle name="Millares 4 16" xfId="620" xr:uid="{8BF98D03-AAE5-466A-99DE-94D862D2DCFC}"/>
    <cellStyle name="Millares 4 17" xfId="695" xr:uid="{C77EDE3C-0693-416A-BE56-F03A293F3C51}"/>
    <cellStyle name="Millares 4 2" xfId="33" xr:uid="{00000000-0005-0000-0000-000011000000}"/>
    <cellStyle name="Millares 4 2 10" xfId="715" xr:uid="{3C8F6943-F592-4C22-AA6A-4426F5FA0F77}"/>
    <cellStyle name="Millares 4 2 2" xfId="117" xr:uid="{9B3802EA-0956-4EFB-AEAA-28527DC98CD2}"/>
    <cellStyle name="Millares 4 2 3" xfId="191" xr:uid="{08182A63-8D09-4F7D-86DA-AF75A0070EE6}"/>
    <cellStyle name="Millares 4 2 4" xfId="265" xr:uid="{58F2F371-CA66-473B-92F3-D302B148A080}"/>
    <cellStyle name="Millares 4 2 5" xfId="340" xr:uid="{A392F482-1CA2-44B8-8869-ADB2B31609B5}"/>
    <cellStyle name="Millares 4 2 6" xfId="415" xr:uid="{DDFD9345-F171-445B-9273-881A5A2E4324}"/>
    <cellStyle name="Millares 4 2 7" xfId="490" xr:uid="{59A0BC7F-46AC-429A-92D9-B2634580AB6E}"/>
    <cellStyle name="Millares 4 2 8" xfId="565" xr:uid="{051B6212-F8CA-498C-AAE5-B3C8F5EC4019}"/>
    <cellStyle name="Millares 4 2 9" xfId="640" xr:uid="{CDFE1FF0-FF83-4B86-90C7-5B9DF2493074}"/>
    <cellStyle name="Millares 4 3" xfId="41" xr:uid="{1C6868EE-3FBF-443F-9F54-BB2B251EDCDD}"/>
    <cellStyle name="Millares 4 3 10" xfId="724" xr:uid="{5CA801F6-AC39-41DB-870B-8C93F01922FA}"/>
    <cellStyle name="Millares 4 3 2" xfId="126" xr:uid="{95DA46C9-9986-4879-BD8B-1FAFE50023BD}"/>
    <cellStyle name="Millares 4 3 3" xfId="200" xr:uid="{815BDC97-94FD-457A-A14E-8EA67FFF1D8B}"/>
    <cellStyle name="Millares 4 3 4" xfId="274" xr:uid="{FE102E38-A815-4AF1-AFE3-72168ADE3E86}"/>
    <cellStyle name="Millares 4 3 5" xfId="349" xr:uid="{D46A3B17-A6EF-492E-91CD-BA143640F7AD}"/>
    <cellStyle name="Millares 4 3 6" xfId="424" xr:uid="{11E9902C-4FDE-4E15-BFFD-70AAD8ACAD9C}"/>
    <cellStyle name="Millares 4 3 7" xfId="499" xr:uid="{381EDC87-0955-42CB-8505-C48D11B10924}"/>
    <cellStyle name="Millares 4 3 8" xfId="574" xr:uid="{6C0E629F-61DA-4198-B57A-B98EBE56DE0D}"/>
    <cellStyle name="Millares 4 3 9" xfId="649" xr:uid="{A09ACF29-B0EC-4DF3-AAA2-3C56220112B6}"/>
    <cellStyle name="Millares 4 4" xfId="51" xr:uid="{EDF2E301-687A-40DA-9482-000AD3FF7B50}"/>
    <cellStyle name="Millares 4 4 10" xfId="733" xr:uid="{A5E4BE90-AF91-4003-A1CF-31D516B4376E}"/>
    <cellStyle name="Millares 4 4 2" xfId="135" xr:uid="{8A759E52-3B97-4F29-88C9-AA5B6ECDE5D4}"/>
    <cellStyle name="Millares 4 4 3" xfId="209" xr:uid="{7ECC6A01-7283-46DC-BBA3-60D3377393D4}"/>
    <cellStyle name="Millares 4 4 4" xfId="283" xr:uid="{7CC33A50-8198-4E49-9A5C-27280D19C882}"/>
    <cellStyle name="Millares 4 4 5" xfId="358" xr:uid="{072A739C-2ADF-448A-AE92-76BA98A594F5}"/>
    <cellStyle name="Millares 4 4 6" xfId="433" xr:uid="{164609E6-3122-4C9B-B9D3-037635A7D961}"/>
    <cellStyle name="Millares 4 4 7" xfId="508" xr:uid="{BE9E0439-E135-48CE-BDFA-EBE6A844A994}"/>
    <cellStyle name="Millares 4 4 8" xfId="583" xr:uid="{135044CA-029F-4A1B-8D8B-329E94B850C8}"/>
    <cellStyle name="Millares 4 4 9" xfId="658" xr:uid="{6BDD4889-9B38-4696-BE58-F0A22636F425}"/>
    <cellStyle name="Millares 4 5" xfId="60" xr:uid="{17C80798-BA0A-4EEF-9AF1-0142F64E4172}"/>
    <cellStyle name="Millares 4 5 10" xfId="742" xr:uid="{C9761700-4377-475C-8EF0-B08BAA108755}"/>
    <cellStyle name="Millares 4 5 2" xfId="144" xr:uid="{EBF77C33-AAD2-4BCF-A556-D848B3260C67}"/>
    <cellStyle name="Millares 4 5 3" xfId="218" xr:uid="{9B6AB3F6-C13A-47DB-A988-93319DF816C6}"/>
    <cellStyle name="Millares 4 5 4" xfId="292" xr:uid="{A83D86C6-A476-4091-BAA2-EAD1D5661A27}"/>
    <cellStyle name="Millares 4 5 5" xfId="367" xr:uid="{B5F7B990-609E-4DA8-A45F-332A2B3D8AFF}"/>
    <cellStyle name="Millares 4 5 6" xfId="442" xr:uid="{436F69C1-6971-4BFB-A464-A2EC704E3A84}"/>
    <cellStyle name="Millares 4 5 7" xfId="517" xr:uid="{10BBC132-A4EE-4A26-A6C7-8120809EDD99}"/>
    <cellStyle name="Millares 4 5 8" xfId="592" xr:uid="{72181A24-E2DB-4594-90C4-4CBC2BDF54EE}"/>
    <cellStyle name="Millares 4 5 9" xfId="667" xr:uid="{59219CAC-2BED-441F-880B-AA532D9BE7F3}"/>
    <cellStyle name="Millares 4 6" xfId="70" xr:uid="{012C5205-87D2-4994-A730-E566480D72A2}"/>
    <cellStyle name="Millares 4 6 10" xfId="751" xr:uid="{8C0DE39A-1C45-496F-BC06-F8F4036111F9}"/>
    <cellStyle name="Millares 4 6 2" xfId="153" xr:uid="{E2D866D1-6612-4139-995F-08F05EB2C77D}"/>
    <cellStyle name="Millares 4 6 3" xfId="227" xr:uid="{268BC10F-98D2-4885-9C0E-2A3F7549811A}"/>
    <cellStyle name="Millares 4 6 4" xfId="301" xr:uid="{695721B1-ABB6-407C-B24C-717C3F8F792F}"/>
    <cellStyle name="Millares 4 6 5" xfId="376" xr:uid="{62219FE6-DFD8-4345-9011-462DDE08D597}"/>
    <cellStyle name="Millares 4 6 6" xfId="451" xr:uid="{07E02E13-C98C-4223-AD8C-4891A43F8793}"/>
    <cellStyle name="Millares 4 6 7" xfId="526" xr:uid="{A188D53F-97D6-476B-8987-2B20BA0D7B01}"/>
    <cellStyle name="Millares 4 6 8" xfId="601" xr:uid="{34F22ED3-7DF8-4E6A-A739-9D69081D1C66}"/>
    <cellStyle name="Millares 4 6 9" xfId="676" xr:uid="{0F46FA38-54BE-47A8-AA05-F59047333C2B}"/>
    <cellStyle name="Millares 4 7" xfId="79" xr:uid="{CCF9B5F0-A628-4828-9DF7-6D8E86C3C2F7}"/>
    <cellStyle name="Millares 4 7 10" xfId="760" xr:uid="{CD7EAAAD-0E8E-4C65-9999-2BBBCC815B92}"/>
    <cellStyle name="Millares 4 7 2" xfId="162" xr:uid="{E68D0692-FA3F-4A92-930A-39AF16CC1546}"/>
    <cellStyle name="Millares 4 7 3" xfId="236" xr:uid="{DE0FC7FE-4728-41AA-9DE5-B24A78C79F18}"/>
    <cellStyle name="Millares 4 7 4" xfId="310" xr:uid="{ADDA891D-912B-47F8-8646-3B16601666E2}"/>
    <cellStyle name="Millares 4 7 5" xfId="385" xr:uid="{87875331-94F5-4535-933F-50F15BCD90F7}"/>
    <cellStyle name="Millares 4 7 6" xfId="460" xr:uid="{6049A938-7F8E-4953-85CA-78192A9356E9}"/>
    <cellStyle name="Millares 4 7 7" xfId="535" xr:uid="{B7BE411C-3B34-461D-8C78-46AFE465C147}"/>
    <cellStyle name="Millares 4 7 8" xfId="610" xr:uid="{EEADB57F-ABE3-49B4-9E9D-E89F1EE267F2}"/>
    <cellStyle name="Millares 4 7 9" xfId="685" xr:uid="{071D64C7-1A3B-4C62-9CD5-2D7CAB9A20F5}"/>
    <cellStyle name="Millares 4 8" xfId="88" xr:uid="{4C6B276E-4562-45AC-BAE9-19889327228E}"/>
    <cellStyle name="Millares 4 8 10" xfId="706" xr:uid="{94A145CD-4342-487B-8030-DE7FFE742709}"/>
    <cellStyle name="Millares 4 8 2" xfId="108" xr:uid="{EF154B12-DB6A-4683-B547-3B129542006A}"/>
    <cellStyle name="Millares 4 8 3" xfId="182" xr:uid="{6300D815-3190-4CDD-ADEC-834E4F486D35}"/>
    <cellStyle name="Millares 4 8 4" xfId="256" xr:uid="{4B537C4A-84B8-4FBE-B4EB-326987FEECB4}"/>
    <cellStyle name="Millares 4 8 5" xfId="331" xr:uid="{FF0BBEC6-5499-4CC4-88EA-FA7884F268F8}"/>
    <cellStyle name="Millares 4 8 6" xfId="406" xr:uid="{F07CDAD7-ABBB-4589-960B-9E8A6F615799}"/>
    <cellStyle name="Millares 4 8 7" xfId="481" xr:uid="{6DBA11FA-4F71-4FEC-B11F-642E3A2DA3E2}"/>
    <cellStyle name="Millares 4 8 8" xfId="556" xr:uid="{FE69D732-253B-4D03-BCFB-06D6A4DC58F0}"/>
    <cellStyle name="Millares 4 8 9" xfId="631" xr:uid="{FB532431-99A2-4DA5-B4C6-7F4436954353}"/>
    <cellStyle name="Millares 4 9" xfId="97" xr:uid="{B97A3642-A431-4ACC-B696-D4026DF65A95}"/>
    <cellStyle name="Millares 5" xfId="19" xr:uid="{00000000-0005-0000-0000-000012000000}"/>
    <cellStyle name="Millares 5 10" xfId="172" xr:uid="{5F42BCD3-431F-4D31-84FD-447F5D149747}"/>
    <cellStyle name="Millares 5 11" xfId="246" xr:uid="{49CAE7E8-8EB4-4236-BC40-29F0C3CF3FAD}"/>
    <cellStyle name="Millares 5 12" xfId="320" xr:uid="{A42A3601-D126-4F31-8DAF-4F3413CC1716}"/>
    <cellStyle name="Millares 5 13" xfId="395" xr:uid="{9A09DCA0-3029-4515-AC0B-298CB1F07221}"/>
    <cellStyle name="Millares 5 14" xfId="471" xr:uid="{DCAAA48C-E8FF-4055-9FD5-95011264BF97}"/>
    <cellStyle name="Millares 5 15" xfId="546" xr:uid="{DC3583F3-6538-4AC0-B3FE-BCC791A6D6D8}"/>
    <cellStyle name="Millares 5 16" xfId="621" xr:uid="{C7880EA6-062B-4ED6-8C68-33120CAB7738}"/>
    <cellStyle name="Millares 5 17" xfId="696" xr:uid="{AA8F1B36-A60F-4C40-8548-7FDEFABB0496}"/>
    <cellStyle name="Millares 5 2" xfId="35" xr:uid="{00000000-0005-0000-0000-000013000000}"/>
    <cellStyle name="Millares 5 2 10" xfId="716" xr:uid="{AFD510B4-0E51-47E7-93A7-D030485E4862}"/>
    <cellStyle name="Millares 5 2 2" xfId="118" xr:uid="{42E44432-37FE-4959-8E5F-704EC12467DC}"/>
    <cellStyle name="Millares 5 2 3" xfId="192" xr:uid="{0D3AE317-941F-4C9E-9722-AAB3D963FAB4}"/>
    <cellStyle name="Millares 5 2 4" xfId="266" xr:uid="{694F07E6-3F84-45F9-92D5-55EB92A856B8}"/>
    <cellStyle name="Millares 5 2 5" xfId="341" xr:uid="{8ABBFD51-445E-4FC1-98F5-7B2979E262C3}"/>
    <cellStyle name="Millares 5 2 6" xfId="416" xr:uid="{1812EE8B-041C-4010-895D-1B884EB9E02C}"/>
    <cellStyle name="Millares 5 2 7" xfId="491" xr:uid="{1E3D824D-9389-4F66-A0ED-5295541C2DC1}"/>
    <cellStyle name="Millares 5 2 8" xfId="566" xr:uid="{D53101E1-A449-43C0-8EA4-9D5EF7DD46CC}"/>
    <cellStyle name="Millares 5 2 9" xfId="641" xr:uid="{CE7382F3-D6C6-4820-9E23-B01685FFFD28}"/>
    <cellStyle name="Millares 5 3" xfId="42" xr:uid="{36DD2C48-0D5F-4C16-9096-1FE8604ED957}"/>
    <cellStyle name="Millares 5 3 10" xfId="725" xr:uid="{C7A72602-FAA8-4199-88E4-1BC860402A92}"/>
    <cellStyle name="Millares 5 3 2" xfId="127" xr:uid="{4EF3E07C-E6F6-4190-864F-AB05CD977180}"/>
    <cellStyle name="Millares 5 3 3" xfId="201" xr:uid="{1354B935-001E-48E2-96A9-F0B26B34CF07}"/>
    <cellStyle name="Millares 5 3 4" xfId="275" xr:uid="{87F012EF-0E10-47C0-9915-8BEF54C10B2D}"/>
    <cellStyle name="Millares 5 3 5" xfId="350" xr:uid="{98450B4E-1172-45B6-95F3-30318B1D2314}"/>
    <cellStyle name="Millares 5 3 6" xfId="425" xr:uid="{7C913DFD-56FA-4CB0-B879-9FC86D42D7E8}"/>
    <cellStyle name="Millares 5 3 7" xfId="500" xr:uid="{035B86A2-4567-4B32-B10D-9B39394D8590}"/>
    <cellStyle name="Millares 5 3 8" xfId="575" xr:uid="{26BAFB1A-7326-462C-9207-DD233CE8093C}"/>
    <cellStyle name="Millares 5 3 9" xfId="650" xr:uid="{CB051751-2CF3-4B94-A555-FF4CB314D842}"/>
    <cellStyle name="Millares 5 4" xfId="52" xr:uid="{ED16E42D-A285-4A1A-961F-84B35BC81997}"/>
    <cellStyle name="Millares 5 4 10" xfId="734" xr:uid="{8C2DEF3A-9CB8-4540-9487-4FE534E828F3}"/>
    <cellStyle name="Millares 5 4 2" xfId="136" xr:uid="{2A01BB72-0F4A-4E67-993E-E0896D4732C1}"/>
    <cellStyle name="Millares 5 4 3" xfId="210" xr:uid="{8BBB9C5C-F124-4B95-AFFF-2FB8728C51D5}"/>
    <cellStyle name="Millares 5 4 4" xfId="284" xr:uid="{EF10E504-111B-4BBB-B64A-10454E977770}"/>
    <cellStyle name="Millares 5 4 5" xfId="359" xr:uid="{CC7497BF-3AF8-400C-BDFF-1204E6355EBB}"/>
    <cellStyle name="Millares 5 4 6" xfId="434" xr:uid="{177284C2-7C19-4855-BCC8-BA06906AD771}"/>
    <cellStyle name="Millares 5 4 7" xfId="509" xr:uid="{DA1E80B2-B306-489A-95EF-7945B1E14D98}"/>
    <cellStyle name="Millares 5 4 8" xfId="584" xr:uid="{EDD1B5D9-B861-4080-986F-4100F984C28F}"/>
    <cellStyle name="Millares 5 4 9" xfId="659" xr:uid="{857C5C8B-A967-4FDA-80A7-244B9A0919A0}"/>
    <cellStyle name="Millares 5 5" xfId="61" xr:uid="{F80BC4B8-1808-4794-9330-9FFE1BA4CE4D}"/>
    <cellStyle name="Millares 5 5 10" xfId="743" xr:uid="{1EDE52EE-B756-4F41-92AF-58B6F6390501}"/>
    <cellStyle name="Millares 5 5 2" xfId="145" xr:uid="{E3FE452F-88A0-49D2-A528-C790F595D0DE}"/>
    <cellStyle name="Millares 5 5 3" xfId="219" xr:uid="{4E742383-6B73-48DF-854B-867699B68538}"/>
    <cellStyle name="Millares 5 5 4" xfId="293" xr:uid="{AB7CCA30-B0FE-45FE-A476-34C93CE43042}"/>
    <cellStyle name="Millares 5 5 5" xfId="368" xr:uid="{4520F313-ABE9-4B5D-9660-DFAFB19CE085}"/>
    <cellStyle name="Millares 5 5 6" xfId="443" xr:uid="{9A8AEA0D-CF06-4002-89DB-F7D2FAC5886C}"/>
    <cellStyle name="Millares 5 5 7" xfId="518" xr:uid="{5459A35E-E49D-4B81-9537-A85657F14783}"/>
    <cellStyle name="Millares 5 5 8" xfId="593" xr:uid="{57C3D64F-8887-43D4-B567-FC250AA478EC}"/>
    <cellStyle name="Millares 5 5 9" xfId="668" xr:uid="{26047A74-D487-4EF9-A3A1-3306CF1C635F}"/>
    <cellStyle name="Millares 5 6" xfId="71" xr:uid="{5B45D1B9-820A-40A5-97DE-7ACC7B82C18E}"/>
    <cellStyle name="Millares 5 6 10" xfId="752" xr:uid="{4BB836C9-461B-4E86-BA8D-6BB4981B22DE}"/>
    <cellStyle name="Millares 5 6 2" xfId="154" xr:uid="{A031DB07-2D8E-4BB2-9DFB-01D9064854FE}"/>
    <cellStyle name="Millares 5 6 3" xfId="228" xr:uid="{94F6B771-984A-41CA-AAF3-B8BFF801BEB2}"/>
    <cellStyle name="Millares 5 6 4" xfId="302" xr:uid="{8A0BCCE2-68AC-4E18-B48A-DE364F7F21E9}"/>
    <cellStyle name="Millares 5 6 5" xfId="377" xr:uid="{DCEE9096-F2DD-4590-B2FC-C5E7807F1B72}"/>
    <cellStyle name="Millares 5 6 6" xfId="452" xr:uid="{43967725-A510-498D-A38D-F37B6FD8C282}"/>
    <cellStyle name="Millares 5 6 7" xfId="527" xr:uid="{9C6222CB-E4D1-451E-B2D7-4C69BED51BF8}"/>
    <cellStyle name="Millares 5 6 8" xfId="602" xr:uid="{95E8AF33-6444-40A7-B0A7-748E9F59DC3A}"/>
    <cellStyle name="Millares 5 6 9" xfId="677" xr:uid="{373B23EE-7A96-4F89-BAE8-FE72F9B2D4E8}"/>
    <cellStyle name="Millares 5 7" xfId="80" xr:uid="{363C892E-5470-4FF6-AAAC-D5FAECE5A402}"/>
    <cellStyle name="Millares 5 7 10" xfId="761" xr:uid="{9D90885A-5FB0-48B3-B7A0-C05C87BBDF15}"/>
    <cellStyle name="Millares 5 7 2" xfId="163" xr:uid="{33164A22-EC3B-4170-8B96-C9BE5247C128}"/>
    <cellStyle name="Millares 5 7 3" xfId="237" xr:uid="{29953544-5086-4636-B4D4-83790F8F0AE3}"/>
    <cellStyle name="Millares 5 7 4" xfId="311" xr:uid="{D9DE61B0-D8EB-4ADD-B810-D9E11370BB55}"/>
    <cellStyle name="Millares 5 7 5" xfId="386" xr:uid="{784DF0A7-595D-4E24-A669-573FB97B796F}"/>
    <cellStyle name="Millares 5 7 6" xfId="461" xr:uid="{44DE675A-DF10-4687-8A44-07A7643F1071}"/>
    <cellStyle name="Millares 5 7 7" xfId="536" xr:uid="{D19DF4DA-AE7F-4748-98C5-E17112D6D716}"/>
    <cellStyle name="Millares 5 7 8" xfId="611" xr:uid="{B00827FA-F889-4BFF-B6A7-3505F1B182F1}"/>
    <cellStyle name="Millares 5 7 9" xfId="686" xr:uid="{93F59057-DF9F-41BD-AE9C-09656C4D9FF6}"/>
    <cellStyle name="Millares 5 8" xfId="89" xr:uid="{5D78C6A5-F083-4D49-9116-BB2876178747}"/>
    <cellStyle name="Millares 5 8 10" xfId="707" xr:uid="{1A1D8C9A-C0C1-43A1-BF90-C6D0266C6B29}"/>
    <cellStyle name="Millares 5 8 2" xfId="109" xr:uid="{BE36C817-77D5-4B34-B0C0-814CC066C8C8}"/>
    <cellStyle name="Millares 5 8 3" xfId="183" xr:uid="{2B124BAA-F678-49DC-BAC4-30F69170773E}"/>
    <cellStyle name="Millares 5 8 4" xfId="257" xr:uid="{A6CC9A9D-6992-49A8-BF4B-FF366627B40E}"/>
    <cellStyle name="Millares 5 8 5" xfId="332" xr:uid="{2E5C4C4E-83D7-4DDA-99B7-B006EA457437}"/>
    <cellStyle name="Millares 5 8 6" xfId="407" xr:uid="{F9B9AF04-ECEC-4099-B8DB-AA5B1972BE2E}"/>
    <cellStyle name="Millares 5 8 7" xfId="482" xr:uid="{B22462FD-2F1A-4252-A27B-41B76A5C8AB5}"/>
    <cellStyle name="Millares 5 8 8" xfId="557" xr:uid="{128DFB70-AD26-4C66-85E9-9B9F30961C9B}"/>
    <cellStyle name="Millares 5 8 9" xfId="632" xr:uid="{E7C80FB5-B991-4039-9980-637C5DB54461}"/>
    <cellStyle name="Millares 5 9" xfId="98" xr:uid="{3339BC9F-BB53-4202-906C-DFCD294F9918}"/>
    <cellStyle name="Millares 6" xfId="25" xr:uid="{00000000-0005-0000-0000-000014000000}"/>
    <cellStyle name="Millares 6 10" xfId="173" xr:uid="{91918AB1-13B6-477A-A5DA-9865DA06F4E0}"/>
    <cellStyle name="Millares 6 11" xfId="247" xr:uid="{577AF2A6-93C7-4D94-B46C-6919DCE9ED72}"/>
    <cellStyle name="Millares 6 12" xfId="321" xr:uid="{807CB892-3D50-41F5-8E31-8D6B68582B9F}"/>
    <cellStyle name="Millares 6 13" xfId="396" xr:uid="{23F68A14-C75E-47E7-BD35-4F0CBB95F5E0}"/>
    <cellStyle name="Millares 6 14" xfId="472" xr:uid="{C837B044-35A1-483A-9916-8BA316176CA4}"/>
    <cellStyle name="Millares 6 15" xfId="547" xr:uid="{DAC9AED5-D7DC-4B3B-BEAE-EF47180BEE2B}"/>
    <cellStyle name="Millares 6 16" xfId="622" xr:uid="{A292FD12-589C-4F2F-B3F5-E90E75A2005A}"/>
    <cellStyle name="Millares 6 17" xfId="697" xr:uid="{013FB684-979B-439A-970A-48015C367336}"/>
    <cellStyle name="Millares 6 2" xfId="36" xr:uid="{00000000-0005-0000-0000-000015000000}"/>
    <cellStyle name="Millares 6 2 10" xfId="717" xr:uid="{6ABCD8E1-77E3-4890-81B0-A3B389CB4D95}"/>
    <cellStyle name="Millares 6 2 2" xfId="119" xr:uid="{6D3F9B62-634D-4C4A-8103-7965963F7FDB}"/>
    <cellStyle name="Millares 6 2 3" xfId="193" xr:uid="{CCE6B48D-76EE-47EE-94FF-A7DA36EB0B34}"/>
    <cellStyle name="Millares 6 2 4" xfId="267" xr:uid="{82B6BD91-D0FB-4863-896F-C34A0F18A8A3}"/>
    <cellStyle name="Millares 6 2 5" xfId="342" xr:uid="{B2E4403F-544C-4E75-92C4-432C0876688B}"/>
    <cellStyle name="Millares 6 2 6" xfId="417" xr:uid="{6B162D25-48A0-4616-9CAD-9A36F658C3FD}"/>
    <cellStyle name="Millares 6 2 7" xfId="492" xr:uid="{FE2B1A1B-AE94-47F5-A3BB-49F684CD7A88}"/>
    <cellStyle name="Millares 6 2 8" xfId="567" xr:uid="{7CAC65BD-50E9-430B-AC12-2969CCC7E196}"/>
    <cellStyle name="Millares 6 2 9" xfId="642" xr:uid="{0160BA38-EC12-42B0-890B-CDD8C7942262}"/>
    <cellStyle name="Millares 6 3" xfId="43" xr:uid="{9858D4AB-5EB6-4D7B-B468-6D7AADFA5D5F}"/>
    <cellStyle name="Millares 6 3 10" xfId="726" xr:uid="{BA01BF83-8C97-4ADA-AB70-BED885DC6954}"/>
    <cellStyle name="Millares 6 3 2" xfId="128" xr:uid="{D817B7AD-9B31-4294-99D5-F11A6DA919C8}"/>
    <cellStyle name="Millares 6 3 3" xfId="202" xr:uid="{A7DE94C2-2F87-4CF6-87FB-0FA4AE9D6CAD}"/>
    <cellStyle name="Millares 6 3 4" xfId="276" xr:uid="{D0812AE5-0331-465F-BBF0-9F0054EC6744}"/>
    <cellStyle name="Millares 6 3 5" xfId="351" xr:uid="{6300157C-C166-43B0-A6BD-166A114D6E91}"/>
    <cellStyle name="Millares 6 3 6" xfId="426" xr:uid="{31E19EEB-3CED-4685-90EA-468BEA139B89}"/>
    <cellStyle name="Millares 6 3 7" xfId="501" xr:uid="{E387FBAF-3D61-4868-B8BC-8EAB9E713172}"/>
    <cellStyle name="Millares 6 3 8" xfId="576" xr:uid="{B70E6896-7DD5-4857-A958-6C690A095CEF}"/>
    <cellStyle name="Millares 6 3 9" xfId="651" xr:uid="{847EB815-D999-49AD-A493-2DD6EF2C828D}"/>
    <cellStyle name="Millares 6 4" xfId="53" xr:uid="{147EBE0B-12D7-4778-8E5F-5CB885D42F2A}"/>
    <cellStyle name="Millares 6 4 10" xfId="735" xr:uid="{26ED6BAA-BDC2-4A9E-9AA1-26CE5801B0B4}"/>
    <cellStyle name="Millares 6 4 2" xfId="137" xr:uid="{7FFBCDB7-02E1-4032-BB5C-92F512C2C67E}"/>
    <cellStyle name="Millares 6 4 3" xfId="211" xr:uid="{70A201AA-FDC0-4FA1-9B6A-264D17501A6B}"/>
    <cellStyle name="Millares 6 4 4" xfId="285" xr:uid="{B0414106-D359-48E1-9EFA-2B034AA15103}"/>
    <cellStyle name="Millares 6 4 5" xfId="360" xr:uid="{1DB5364A-66A2-4938-AE0C-D70526A610A6}"/>
    <cellStyle name="Millares 6 4 6" xfId="435" xr:uid="{3BD80B3B-076E-4641-A1F0-56000D4E5F55}"/>
    <cellStyle name="Millares 6 4 7" xfId="510" xr:uid="{6ED761B0-0DED-4FB7-AE09-BDC6AABC2E1A}"/>
    <cellStyle name="Millares 6 4 8" xfId="585" xr:uid="{93A3F8B7-FF0D-4433-90F6-01A80312A696}"/>
    <cellStyle name="Millares 6 4 9" xfId="660" xr:uid="{3CDF83B9-B46D-49F2-9473-EDF995C8027F}"/>
    <cellStyle name="Millares 6 5" xfId="62" xr:uid="{6F5C8736-5991-4226-83A1-2587DA3157D3}"/>
    <cellStyle name="Millares 6 5 10" xfId="744" xr:uid="{DA72D1A6-4F6B-49C5-BA21-EA8A27DBBA74}"/>
    <cellStyle name="Millares 6 5 2" xfId="146" xr:uid="{F31F35D1-8932-420E-9C50-36353471085A}"/>
    <cellStyle name="Millares 6 5 3" xfId="220" xr:uid="{7F2BC9AF-6F5D-4C7A-A570-CAF84634DDC3}"/>
    <cellStyle name="Millares 6 5 4" xfId="294" xr:uid="{13ED325C-112F-4887-8F4E-61ECE44B8C7C}"/>
    <cellStyle name="Millares 6 5 5" xfId="369" xr:uid="{A27081ED-A34A-4FAE-B914-D2F39B540F15}"/>
    <cellStyle name="Millares 6 5 6" xfId="444" xr:uid="{6214E0FF-FC36-430B-8561-8121BB493AD4}"/>
    <cellStyle name="Millares 6 5 7" xfId="519" xr:uid="{ED7C6B98-0812-4F54-A171-1E3A505366F5}"/>
    <cellStyle name="Millares 6 5 8" xfId="594" xr:uid="{FBF45B3E-7809-4234-A710-76D9F9911F77}"/>
    <cellStyle name="Millares 6 5 9" xfId="669" xr:uid="{C2557906-C794-4338-B90C-548227BC32C1}"/>
    <cellStyle name="Millares 6 6" xfId="72" xr:uid="{51DD7DF1-6284-4E20-9703-C452803F289D}"/>
    <cellStyle name="Millares 6 6 10" xfId="753" xr:uid="{C1352B6D-D47B-4960-A726-A90E9FBE997B}"/>
    <cellStyle name="Millares 6 6 2" xfId="155" xr:uid="{95B143A4-E0AD-4E5E-B18C-C7DEB535AC34}"/>
    <cellStyle name="Millares 6 6 3" xfId="229" xr:uid="{02218A35-1E80-4A30-99EE-6DDC7EDE9032}"/>
    <cellStyle name="Millares 6 6 4" xfId="303" xr:uid="{61411CBF-BC3B-4397-A6BF-442F25BBD4F5}"/>
    <cellStyle name="Millares 6 6 5" xfId="378" xr:uid="{40C6C323-CC6D-4602-B8CD-3F4B13007685}"/>
    <cellStyle name="Millares 6 6 6" xfId="453" xr:uid="{C7C2A329-0982-4ABF-BD90-A5D5CD9E6791}"/>
    <cellStyle name="Millares 6 6 7" xfId="528" xr:uid="{F4481C13-AF11-495A-87FE-DAA174458FA2}"/>
    <cellStyle name="Millares 6 6 8" xfId="603" xr:uid="{F0A75154-CFB4-47A4-96DB-2760EB9B00D8}"/>
    <cellStyle name="Millares 6 6 9" xfId="678" xr:uid="{46B47C85-5A25-4C58-AC1C-48B1A7BCCF8A}"/>
    <cellStyle name="Millares 6 7" xfId="81" xr:uid="{C8774A8A-D1A8-4512-BFB2-31B04270CE32}"/>
    <cellStyle name="Millares 6 7 10" xfId="762" xr:uid="{BB8FBE4D-E0D9-4B82-A0DC-A6E7A0A7DF24}"/>
    <cellStyle name="Millares 6 7 2" xfId="164" xr:uid="{3E314FD8-875C-4625-A53C-43D57D776F66}"/>
    <cellStyle name="Millares 6 7 3" xfId="238" xr:uid="{6AF6F87E-081E-4C67-8EA7-1B15291E6EED}"/>
    <cellStyle name="Millares 6 7 4" xfId="312" xr:uid="{05B4646B-0AF8-4027-94DD-E8C47A55AB01}"/>
    <cellStyle name="Millares 6 7 5" xfId="387" xr:uid="{D46AD505-DC5E-4291-B3C1-456C85978698}"/>
    <cellStyle name="Millares 6 7 6" xfId="462" xr:uid="{2E4E2CCC-905E-470F-BB80-C7E20D10710A}"/>
    <cellStyle name="Millares 6 7 7" xfId="537" xr:uid="{F63116BB-AA80-4C41-9AB4-0D8D1FE0B171}"/>
    <cellStyle name="Millares 6 7 8" xfId="612" xr:uid="{5FF9967D-8CD3-4626-A0A7-3B36F3F1F072}"/>
    <cellStyle name="Millares 6 7 9" xfId="687" xr:uid="{A323ECC7-F486-4252-8721-A22663233659}"/>
    <cellStyle name="Millares 6 8" xfId="90" xr:uid="{FB45F30D-411E-4E1C-82E2-A50552A882C3}"/>
    <cellStyle name="Millares 6 8 10" xfId="708" xr:uid="{403223CE-F3FD-4E97-9B9F-7D40A41B334E}"/>
    <cellStyle name="Millares 6 8 2" xfId="110" xr:uid="{3CB71BA6-B1D7-438E-A15A-7C20F3D8D9A3}"/>
    <cellStyle name="Millares 6 8 3" xfId="184" xr:uid="{961A97F8-9B73-41DA-ADA2-326C9751676A}"/>
    <cellStyle name="Millares 6 8 4" xfId="258" xr:uid="{1977EA8D-6F89-4EFA-A4DC-4BE2996A017A}"/>
    <cellStyle name="Millares 6 8 5" xfId="333" xr:uid="{80442645-EAC9-4CE4-BD92-D0B1FA6D8749}"/>
    <cellStyle name="Millares 6 8 6" xfId="408" xr:uid="{097A2DE5-F553-4396-B5DD-E2CC59AC525B}"/>
    <cellStyle name="Millares 6 8 7" xfId="483" xr:uid="{497BBF99-72E5-4043-A570-B5F5170F48AF}"/>
    <cellStyle name="Millares 6 8 8" xfId="558" xr:uid="{5926F762-9CEE-41A0-9012-60C31DF5BFFA}"/>
    <cellStyle name="Millares 6 8 9" xfId="633" xr:uid="{7293F9E2-336D-4B9A-AD03-E42E4770F434}"/>
    <cellStyle name="Millares 6 9" xfId="99" xr:uid="{98DC51AB-6982-4A4A-B5A5-A7980813E55C}"/>
    <cellStyle name="Millares 7" xfId="29" xr:uid="{00000000-0005-0000-0000-000016000000}"/>
    <cellStyle name="Millares 7 10" xfId="174" xr:uid="{E2241AF9-FA8F-454D-AC86-CEABC09E4477}"/>
    <cellStyle name="Millares 7 11" xfId="248" xr:uid="{9A240172-81B2-4D7C-B1F9-1E5AE70933C0}"/>
    <cellStyle name="Millares 7 12" xfId="322" xr:uid="{C1B2332A-52B3-40EC-8592-554159C449FA}"/>
    <cellStyle name="Millares 7 13" xfId="397" xr:uid="{81A05047-B78C-47AC-9A8C-42BCF7F2A068}"/>
    <cellStyle name="Millares 7 14" xfId="473" xr:uid="{962639BC-4435-40B1-AC88-09F31E12C7D7}"/>
    <cellStyle name="Millares 7 15" xfId="548" xr:uid="{5ECC3E9A-EB98-4355-B3ED-BE47B8898075}"/>
    <cellStyle name="Millares 7 16" xfId="623" xr:uid="{BC89CBA8-1109-4CD4-9476-E081DBCCF42F}"/>
    <cellStyle name="Millares 7 17" xfId="698" xr:uid="{DFE77C43-A5BC-4432-B9CB-7D24647782D8}"/>
    <cellStyle name="Millares 7 2" xfId="44" xr:uid="{B433B82D-C07D-4380-A146-AFEAEECB4F47}"/>
    <cellStyle name="Millares 7 2 10" xfId="718" xr:uid="{799E6393-95DF-4A58-8C8E-236EB22A8BB1}"/>
    <cellStyle name="Millares 7 2 2" xfId="120" xr:uid="{A2CFEC90-DE26-4593-BA15-B0E89867BFFE}"/>
    <cellStyle name="Millares 7 2 3" xfId="194" xr:uid="{C9864D04-AC6D-49AC-83B5-62F931807D70}"/>
    <cellStyle name="Millares 7 2 4" xfId="268" xr:uid="{30AFC30E-4224-4910-8D64-F6EE849E40C6}"/>
    <cellStyle name="Millares 7 2 5" xfId="343" xr:uid="{1BF788CE-69F7-462F-BC30-D91B227D43DD}"/>
    <cellStyle name="Millares 7 2 6" xfId="418" xr:uid="{20814E22-F6E1-43A2-93CE-49EB746BA72D}"/>
    <cellStyle name="Millares 7 2 7" xfId="493" xr:uid="{9EA1DC60-0804-4D10-BEEA-89D6182C1B06}"/>
    <cellStyle name="Millares 7 2 8" xfId="568" xr:uid="{F0B18DD5-4539-4471-AF45-DA673B125335}"/>
    <cellStyle name="Millares 7 2 9" xfId="643" xr:uid="{ADBC4073-38D0-49EB-9BB8-6E735B7981F0}"/>
    <cellStyle name="Millares 7 3" xfId="54" xr:uid="{E64F1A85-F304-4E11-9495-3F6444E43B0A}"/>
    <cellStyle name="Millares 7 3 10" xfId="727" xr:uid="{9E1A6707-73B6-433A-B0DE-AA9E24AD65FA}"/>
    <cellStyle name="Millares 7 3 2" xfId="129" xr:uid="{E3D3D05E-43A5-41F9-B6FA-CB43EB8E7507}"/>
    <cellStyle name="Millares 7 3 3" xfId="203" xr:uid="{C74B4DED-AD5C-4AC4-9BAD-D42167C2D9C2}"/>
    <cellStyle name="Millares 7 3 4" xfId="277" xr:uid="{54D101E8-3E23-4A35-B20D-DA0A16A17B38}"/>
    <cellStyle name="Millares 7 3 5" xfId="352" xr:uid="{393AD657-C3E6-4973-A9A5-9B14C36C303F}"/>
    <cellStyle name="Millares 7 3 6" xfId="427" xr:uid="{17E42774-F8AE-456E-9D84-6AC2FB72CA03}"/>
    <cellStyle name="Millares 7 3 7" xfId="502" xr:uid="{5F652B0E-E57D-4681-A962-14B5FCFC80BA}"/>
    <cellStyle name="Millares 7 3 8" xfId="577" xr:uid="{A266AC45-7FA8-4174-87B1-2F1E7B55022D}"/>
    <cellStyle name="Millares 7 3 9" xfId="652" xr:uid="{812D38F1-B2A2-4841-9827-82089DC7BDE7}"/>
    <cellStyle name="Millares 7 4" xfId="63" xr:uid="{0062F119-1DB0-48DA-B212-6D67EF3FF774}"/>
    <cellStyle name="Millares 7 4 10" xfId="736" xr:uid="{CEC75536-2BDA-4385-A637-A0B9487A944D}"/>
    <cellStyle name="Millares 7 4 2" xfId="138" xr:uid="{50B3AF33-A9B0-4DD8-81FD-DA38EA05C6CB}"/>
    <cellStyle name="Millares 7 4 3" xfId="212" xr:uid="{5B79CBC5-62C4-4B41-94B4-B3885B7AB05B}"/>
    <cellStyle name="Millares 7 4 4" xfId="286" xr:uid="{8787CAEE-DDC7-4325-A295-994E95158688}"/>
    <cellStyle name="Millares 7 4 5" xfId="361" xr:uid="{A2473F12-CA5A-4C0E-88B0-3F34926FC3F9}"/>
    <cellStyle name="Millares 7 4 6" xfId="436" xr:uid="{B98E2519-0BD2-4C6F-9030-D3BE9AD25398}"/>
    <cellStyle name="Millares 7 4 7" xfId="511" xr:uid="{04865819-1A83-4429-A7D6-360E80BE0FA3}"/>
    <cellStyle name="Millares 7 4 8" xfId="586" xr:uid="{87462203-3AC2-4B63-95F9-279E9F7BDEA5}"/>
    <cellStyle name="Millares 7 4 9" xfId="661" xr:uid="{731CA3ED-6E4B-47ED-95C2-50F4274E9818}"/>
    <cellStyle name="Millares 7 5" xfId="73" xr:uid="{A853E4D7-BE49-48EC-98F0-2356B8A24FEE}"/>
    <cellStyle name="Millares 7 5 10" xfId="745" xr:uid="{0C3F4EE7-44F5-45C7-B4E9-82FF3561DF73}"/>
    <cellStyle name="Millares 7 5 2" xfId="147" xr:uid="{5E7AE563-9DF4-4864-B220-2FA52F505CCC}"/>
    <cellStyle name="Millares 7 5 3" xfId="221" xr:uid="{CCFD3A9E-2ED2-4A44-9028-63FD3C9F09B6}"/>
    <cellStyle name="Millares 7 5 4" xfId="295" xr:uid="{3C8E7EFD-BDFB-4AB2-B4E1-EFF89E5A1A96}"/>
    <cellStyle name="Millares 7 5 5" xfId="370" xr:uid="{ACD25CC1-F696-4EF7-A8B9-7C131D295AA1}"/>
    <cellStyle name="Millares 7 5 6" xfId="445" xr:uid="{C99A79F6-6CFB-447C-B9AC-D78DB7DF4907}"/>
    <cellStyle name="Millares 7 5 7" xfId="520" xr:uid="{A7A33AA8-EDB6-43B6-9957-D6EFA8C8895E}"/>
    <cellStyle name="Millares 7 5 8" xfId="595" xr:uid="{A46C5885-7731-492F-9526-C24943F09674}"/>
    <cellStyle name="Millares 7 5 9" xfId="670" xr:uid="{EC4A00AA-AAFC-4873-81A1-DB2CD4B80544}"/>
    <cellStyle name="Millares 7 6" xfId="82" xr:uid="{77504B1D-3499-4532-B3D4-3C7CFA26F896}"/>
    <cellStyle name="Millares 7 6 10" xfId="754" xr:uid="{A6E1598B-AF4E-44E0-98AC-D12CA34ED876}"/>
    <cellStyle name="Millares 7 6 2" xfId="156" xr:uid="{72995F4F-3FC4-4A37-ADEB-0B925AF71C60}"/>
    <cellStyle name="Millares 7 6 3" xfId="230" xr:uid="{417C7D88-7EC5-466D-A0DA-923708866BF0}"/>
    <cellStyle name="Millares 7 6 4" xfId="304" xr:uid="{C01F5305-ADFB-4DA8-A55D-4BF4CE63F5F8}"/>
    <cellStyle name="Millares 7 6 5" xfId="379" xr:uid="{2DA2F867-FA0D-4345-9AFB-E0F10C2E2CBB}"/>
    <cellStyle name="Millares 7 6 6" xfId="454" xr:uid="{02C44B34-CA9D-4503-934E-F11F1B78F71C}"/>
    <cellStyle name="Millares 7 6 7" xfId="529" xr:uid="{963E2EE5-FEC7-4930-9255-5390F87A1208}"/>
    <cellStyle name="Millares 7 6 8" xfId="604" xr:uid="{4538A2AB-9652-4F09-A52B-6E22520E0D4C}"/>
    <cellStyle name="Millares 7 6 9" xfId="679" xr:uid="{2C31437B-8CC2-4EAF-803B-72C196A51B25}"/>
    <cellStyle name="Millares 7 7" xfId="91" xr:uid="{3AD4BFC1-5F5E-4683-A361-D63C1A9D37B2}"/>
    <cellStyle name="Millares 7 7 10" xfId="763" xr:uid="{AE62BBAB-DDC5-4270-92A9-0B442D4F82B1}"/>
    <cellStyle name="Millares 7 7 2" xfId="165" xr:uid="{CE46CB32-5B3A-432D-8C72-C03D80DA6046}"/>
    <cellStyle name="Millares 7 7 3" xfId="239" xr:uid="{CC4A45BE-8626-4423-B4CE-BEB9BB67ECE4}"/>
    <cellStyle name="Millares 7 7 4" xfId="313" xr:uid="{91E26BFF-FE5C-43C0-AAD8-510E95768A62}"/>
    <cellStyle name="Millares 7 7 5" xfId="388" xr:uid="{2DCDA2E2-5762-4F3F-B95D-F13DDA423298}"/>
    <cellStyle name="Millares 7 7 6" xfId="463" xr:uid="{0664232B-C46B-4633-AFEE-5236D91AFD4A}"/>
    <cellStyle name="Millares 7 7 7" xfId="538" xr:uid="{CF7FCDBF-45F6-40D3-BF2A-4013EA9C87D7}"/>
    <cellStyle name="Millares 7 7 8" xfId="613" xr:uid="{BDDDF252-7C51-4E46-9E7A-230F693C5E4B}"/>
    <cellStyle name="Millares 7 7 9" xfId="688" xr:uid="{9754A1EB-A10F-4864-A54C-6ED2A7F9910B}"/>
    <cellStyle name="Millares 7 8" xfId="111" xr:uid="{7ACA9F0B-4B43-4FF1-9F1A-43B574E6F709}"/>
    <cellStyle name="Millares 7 8 2" xfId="185" xr:uid="{97D07F8A-A985-4B5D-B137-9AB1AC1BAB9D}"/>
    <cellStyle name="Millares 7 8 3" xfId="259" xr:uid="{978062E9-7054-4BB7-A88F-084F587525B1}"/>
    <cellStyle name="Millares 7 8 4" xfId="334" xr:uid="{2D7D553B-CDD2-4B65-9370-A348986E2C1A}"/>
    <cellStyle name="Millares 7 8 5" xfId="409" xr:uid="{F41638DD-3E80-4C5D-8146-8D21E1ACB8EB}"/>
    <cellStyle name="Millares 7 8 6" xfId="484" xr:uid="{E01077AA-6B54-45FE-826B-74EB4127D16F}"/>
    <cellStyle name="Millares 7 8 7" xfId="559" xr:uid="{E1FF747D-30D6-4760-A4CB-384758ED0B55}"/>
    <cellStyle name="Millares 7 8 8" xfId="634" xr:uid="{061EA417-3E9F-45FF-81B2-3262EA888273}"/>
    <cellStyle name="Millares 7 8 9" xfId="709" xr:uid="{CF234D7C-609A-463A-8669-77ECFCC52BB0}"/>
    <cellStyle name="Millares 7 9" xfId="100" xr:uid="{B4F9A4D8-0293-4507-B365-3C912ED342BA}"/>
    <cellStyle name="Millares 8" xfId="45" xr:uid="{35FC829F-86C3-497B-A5B0-D2223CAF73CC}"/>
    <cellStyle name="Millares 8 10" xfId="175" xr:uid="{7AAAC1BE-9930-4B1E-8540-653E845AC0F1}"/>
    <cellStyle name="Millares 8 11" xfId="249" xr:uid="{3E50FDF9-D74E-4F04-914D-442CC7F9D1EE}"/>
    <cellStyle name="Millares 8 12" xfId="323" xr:uid="{C0B6EF13-3E93-4DAA-9275-BD05C5DA443D}"/>
    <cellStyle name="Millares 8 13" xfId="398" xr:uid="{11F5B85C-D129-44AE-ABED-623155615A88}"/>
    <cellStyle name="Millares 8 14" xfId="474" xr:uid="{B39DED03-2034-425A-AC1F-22C0048740A3}"/>
    <cellStyle name="Millares 8 15" xfId="549" xr:uid="{517F6B69-5049-4D1B-B13D-57CE1DF7FEBC}"/>
    <cellStyle name="Millares 8 16" xfId="624" xr:uid="{323A9268-6C75-423F-9DD9-B4A832DE4D46}"/>
    <cellStyle name="Millares 8 17" xfId="699" xr:uid="{4B105A2B-8CD2-498B-B833-F5BBC89CA501}"/>
    <cellStyle name="Millares 8 2" xfId="55" xr:uid="{311F493C-0D9E-4317-9832-5809CAACD62D}"/>
    <cellStyle name="Millares 8 2 10" xfId="719" xr:uid="{1E435B2A-1B14-4ACD-B248-7A9AF8B50292}"/>
    <cellStyle name="Millares 8 2 2" xfId="121" xr:uid="{6FCBDAF0-238F-47E1-8D15-430FF6505F67}"/>
    <cellStyle name="Millares 8 2 3" xfId="195" xr:uid="{03C52A3C-71D6-405F-BC9D-3FBE94245DAD}"/>
    <cellStyle name="Millares 8 2 4" xfId="269" xr:uid="{04F6A883-D34B-496E-A3F4-66CA01A3B5DF}"/>
    <cellStyle name="Millares 8 2 5" xfId="344" xr:uid="{C7D065ED-340F-4786-94E0-F0246B6F28A6}"/>
    <cellStyle name="Millares 8 2 6" xfId="419" xr:uid="{FBE5F1D0-BEE2-488C-8FEB-A5CEC65F1554}"/>
    <cellStyle name="Millares 8 2 7" xfId="494" xr:uid="{8FACAA6D-C314-4AFB-9A60-E405C0EF04F6}"/>
    <cellStyle name="Millares 8 2 8" xfId="569" xr:uid="{8678100F-3BF6-4241-903F-0A1670CBC07B}"/>
    <cellStyle name="Millares 8 2 9" xfId="644" xr:uid="{187035DA-63D0-4318-B24C-D53ADFCBE727}"/>
    <cellStyle name="Millares 8 3" xfId="64" xr:uid="{D5B971CE-C368-4019-A770-E30C2B00EE17}"/>
    <cellStyle name="Millares 8 3 10" xfId="728" xr:uid="{73B65FFC-A9A8-49A3-9975-116922178651}"/>
    <cellStyle name="Millares 8 3 2" xfId="130" xr:uid="{BBBC2652-978B-452E-B58C-F39CB2527B47}"/>
    <cellStyle name="Millares 8 3 3" xfId="204" xr:uid="{E0A41813-651A-45C2-B502-E9859E98A73E}"/>
    <cellStyle name="Millares 8 3 4" xfId="278" xr:uid="{B60F7A71-3F0A-4E3F-AE83-BF2F67954DC4}"/>
    <cellStyle name="Millares 8 3 5" xfId="353" xr:uid="{1EB41C98-93D0-4874-AAA8-CF6CE2D6B9C0}"/>
    <cellStyle name="Millares 8 3 6" xfId="428" xr:uid="{DE0AFAB4-2B92-4615-A71E-ED7BC937A98D}"/>
    <cellStyle name="Millares 8 3 7" xfId="503" xr:uid="{00B97899-CF0F-4780-AD81-A3D2B6D27690}"/>
    <cellStyle name="Millares 8 3 8" xfId="578" xr:uid="{BD2B417B-5053-4C10-BD40-1D2CCFA81E19}"/>
    <cellStyle name="Millares 8 3 9" xfId="653" xr:uid="{14811804-90A1-4E39-A59E-9391B0DFC5F6}"/>
    <cellStyle name="Millares 8 4" xfId="74" xr:uid="{7B3471C3-748F-4744-B746-98DA1482852D}"/>
    <cellStyle name="Millares 8 4 10" xfId="737" xr:uid="{41A564D8-C848-4420-9373-5F7AD32C81F1}"/>
    <cellStyle name="Millares 8 4 2" xfId="139" xr:uid="{436DAFA6-94A0-4101-B53E-B63788EEC906}"/>
    <cellStyle name="Millares 8 4 3" xfId="213" xr:uid="{70A51EBB-C7F9-4027-B54D-3B6DEE288A18}"/>
    <cellStyle name="Millares 8 4 4" xfId="287" xr:uid="{2762DA87-4A16-436D-A2F4-2590B8860A9B}"/>
    <cellStyle name="Millares 8 4 5" xfId="362" xr:uid="{A6AC2088-0BB9-45BF-A16D-52AB150C6767}"/>
    <cellStyle name="Millares 8 4 6" xfId="437" xr:uid="{315C9616-4A7E-4B68-A41B-6F709802D5D1}"/>
    <cellStyle name="Millares 8 4 7" xfId="512" xr:uid="{B257C6E2-7AE0-4FB4-A514-101CADF2FDDF}"/>
    <cellStyle name="Millares 8 4 8" xfId="587" xr:uid="{E15219B0-B1C9-4A2C-8467-B92846FE889C}"/>
    <cellStyle name="Millares 8 4 9" xfId="662" xr:uid="{68EF3DE5-7EBF-4420-81FA-6A4D6AA0EFDF}"/>
    <cellStyle name="Millares 8 5" xfId="83" xr:uid="{7B0286A2-14D2-4024-83A3-0D6081FA43D4}"/>
    <cellStyle name="Millares 8 5 10" xfId="746" xr:uid="{CEB7E367-6092-41DB-BDF0-7F8788C6C1A0}"/>
    <cellStyle name="Millares 8 5 2" xfId="148" xr:uid="{18F741B0-C34E-4819-A3CB-D9DA9A1F1D3F}"/>
    <cellStyle name="Millares 8 5 3" xfId="222" xr:uid="{3FC48BAA-BCDC-45D3-80E9-E63D190CF908}"/>
    <cellStyle name="Millares 8 5 4" xfId="296" xr:uid="{95F77910-93EF-4C17-B3E6-0461F1448125}"/>
    <cellStyle name="Millares 8 5 5" xfId="371" xr:uid="{0C74D4AC-FE6D-453D-BB02-C36962AB1A71}"/>
    <cellStyle name="Millares 8 5 6" xfId="446" xr:uid="{56AD7089-B656-4139-B744-1A8B4D56E29B}"/>
    <cellStyle name="Millares 8 5 7" xfId="521" xr:uid="{E869CBDF-6D52-4BB4-A9A1-E92F81880A60}"/>
    <cellStyle name="Millares 8 5 8" xfId="596" xr:uid="{D7D4ACC1-963C-4BA5-985C-211BD46D139D}"/>
    <cellStyle name="Millares 8 5 9" xfId="671" xr:uid="{502BB548-4278-443B-9632-6B9B351C0821}"/>
    <cellStyle name="Millares 8 6" xfId="92" xr:uid="{EE228C3A-F99F-41B7-A5BE-1CFB9629F9C3}"/>
    <cellStyle name="Millares 8 6 10" xfId="755" xr:uid="{E566050A-5CAD-46BD-A6CE-D7E597BB0B5D}"/>
    <cellStyle name="Millares 8 6 2" xfId="157" xr:uid="{ECB9C737-7949-450C-9B4D-72CBA223CB39}"/>
    <cellStyle name="Millares 8 6 3" xfId="231" xr:uid="{E47FA7B7-2655-4D4A-94D5-DF2C80D23FE6}"/>
    <cellStyle name="Millares 8 6 4" xfId="305" xr:uid="{6BFCB91D-43AB-4604-A24A-F086350520D6}"/>
    <cellStyle name="Millares 8 6 5" xfId="380" xr:uid="{E30827DF-4FCF-41FD-8827-5661E12AFF8B}"/>
    <cellStyle name="Millares 8 6 6" xfId="455" xr:uid="{F1584EA5-1D8E-41C3-BCC6-3A39F7115E01}"/>
    <cellStyle name="Millares 8 6 7" xfId="530" xr:uid="{27F341EC-0A53-4F5C-8812-4987A907050E}"/>
    <cellStyle name="Millares 8 6 8" xfId="605" xr:uid="{D05249F4-72DE-4CE1-B98E-C4C0643A2E4D}"/>
    <cellStyle name="Millares 8 6 9" xfId="680" xr:uid="{A3AADAE9-0177-4F4A-BD0B-051B7B89687B}"/>
    <cellStyle name="Millares 8 7" xfId="166" xr:uid="{84D4B996-4BB8-4C0D-A762-4C7FFA823F4C}"/>
    <cellStyle name="Millares 8 7 2" xfId="240" xr:uid="{6B28C70C-6AC4-4627-B26A-5DE01853D14E}"/>
    <cellStyle name="Millares 8 7 3" xfId="314" xr:uid="{4F189C26-E099-468A-BCC3-458E417835A7}"/>
    <cellStyle name="Millares 8 7 4" xfId="389" xr:uid="{861B6704-B04B-4D8D-A611-2A033C5CB771}"/>
    <cellStyle name="Millares 8 7 5" xfId="464" xr:uid="{FBE62AB4-405E-46F6-A46E-5E4538F5D7B9}"/>
    <cellStyle name="Millares 8 7 6" xfId="539" xr:uid="{B36A82A1-6982-4530-BE4F-C8DE7C6E5031}"/>
    <cellStyle name="Millares 8 7 7" xfId="614" xr:uid="{7B3B1C5E-6D94-49AD-9639-DCA3C2DC6B32}"/>
    <cellStyle name="Millares 8 7 8" xfId="689" xr:uid="{588046E7-40B2-4D07-A876-1F8E8883B7DB}"/>
    <cellStyle name="Millares 8 7 9" xfId="764" xr:uid="{9FD322AA-866F-40AE-BF48-5F68B07C8ED3}"/>
    <cellStyle name="Millares 8 8" xfId="112" xr:uid="{C92F8573-EEB9-497F-BA68-E861363F0F53}"/>
    <cellStyle name="Millares 8 8 2" xfId="186" xr:uid="{BDF52CAB-518F-4B3F-9701-4110093C058C}"/>
    <cellStyle name="Millares 8 8 3" xfId="260" xr:uid="{D19DF0E8-D817-4C61-A071-E2FC8269CA90}"/>
    <cellStyle name="Millares 8 8 4" xfId="335" xr:uid="{84CECD91-49B8-4116-89E8-7F38B0929BBD}"/>
    <cellStyle name="Millares 8 8 5" xfId="410" xr:uid="{A6ED2A7E-3FC0-4638-8E34-873DD0FC8B73}"/>
    <cellStyle name="Millares 8 8 6" xfId="485" xr:uid="{2A0147DD-56E0-4686-98BD-5943CA076A3D}"/>
    <cellStyle name="Millares 8 8 7" xfId="560" xr:uid="{F4ADCCD8-8A33-4762-92D4-CF1CC9CD9867}"/>
    <cellStyle name="Millares 8 8 8" xfId="635" xr:uid="{80D8F3D4-C356-4605-B990-50C1286C68F5}"/>
    <cellStyle name="Millares 8 8 9" xfId="710" xr:uid="{B2F12B46-BFE8-44FC-A319-1165885801C4}"/>
    <cellStyle name="Millares 8 9" xfId="101" xr:uid="{BB2A1863-AE13-4BFE-990D-5DC74671EC33}"/>
    <cellStyle name="Millares 9" xfId="37" xr:uid="{C45BC20C-B02C-4E6B-9363-39AEF7C55E33}"/>
    <cellStyle name="Millares 9 10" xfId="702" xr:uid="{C9F37DDD-F31E-4E6B-B2CD-816B5C3247BC}"/>
    <cellStyle name="Millares 9 2" xfId="104" xr:uid="{B8F5377D-F315-4AD8-A1F5-02E675D86405}"/>
    <cellStyle name="Millares 9 3" xfId="178" xr:uid="{B072E0E6-13E0-4DD8-A04B-BA418935588E}"/>
    <cellStyle name="Millares 9 4" xfId="252" xr:uid="{3358E303-B73B-43F5-9BB0-718EF2D21B7B}"/>
    <cellStyle name="Millares 9 5" xfId="327" xr:uid="{8D41BB57-6FED-4973-B0E4-6AC54D8349A5}"/>
    <cellStyle name="Millares 9 6" xfId="402" xr:uid="{3FA367F3-7B57-4BF8-A958-96E210E26543}"/>
    <cellStyle name="Millares 9 7" xfId="477" xr:uid="{19B3BC09-C5F7-4000-9DDF-8A30A66F11CD}"/>
    <cellStyle name="Millares 9 8" xfId="552" xr:uid="{B5B495EF-F0FD-40EC-8068-297E6D677341}"/>
    <cellStyle name="Millares 9 9" xfId="627" xr:uid="{10630C0C-1B38-42D5-982A-5F41D6D6CCA4}"/>
    <cellStyle name="Monetario0" xfId="8" xr:uid="{00000000-0005-0000-0000-000017000000}"/>
    <cellStyle name="Normal" xfId="0" builtinId="0"/>
    <cellStyle name="Normal 2" xfId="2" xr:uid="{00000000-0005-0000-0000-000019000000}"/>
    <cellStyle name="Normal 2 2" xfId="11" xr:uid="{00000000-0005-0000-0000-00001A000000}"/>
    <cellStyle name="Normal 2 3" xfId="20" xr:uid="{00000000-0005-0000-0000-00001B000000}"/>
    <cellStyle name="Normal 3" xfId="12" xr:uid="{00000000-0005-0000-0000-00001C000000}"/>
    <cellStyle name="Normal 3 2" xfId="14" xr:uid="{00000000-0005-0000-0000-00001D000000}"/>
    <cellStyle name="Normal 4" xfId="22" xr:uid="{00000000-0005-0000-0000-00001E000000}"/>
    <cellStyle name="Normal 5" xfId="24" xr:uid="{00000000-0005-0000-0000-00001F000000}"/>
    <cellStyle name="Normal 5 2" xfId="34" xr:uid="{00000000-0005-0000-0000-000020000000}"/>
    <cellStyle name="Normal 5 3" xfId="46" xr:uid="{DF97A5E1-32E4-4700-9351-63070A00E2FC}"/>
    <cellStyle name="Normal 5 3 2" xfId="65" xr:uid="{9309BE7D-567A-4D1A-B812-671B1C4E9547}"/>
    <cellStyle name="Normal 5 3 3" xfId="324" xr:uid="{2D7C68B4-A3D9-44D9-B086-58BBDC16AD69}"/>
    <cellStyle name="Normal 5 3 4" xfId="399" xr:uid="{A9C8832D-E2A1-4598-AE2F-6E49D8BEB594}"/>
    <cellStyle name="Normal_serie1950conbasedic2007100" xfId="1" xr:uid="{00000000-0005-0000-0000-000021000000}"/>
    <cellStyle name="Porcentaje 2" xfId="21" xr:uid="{00000000-0005-0000-0000-000022000000}"/>
    <cellStyle name="Punto0" xfId="9" xr:uid="{00000000-0005-0000-0000-000023000000}"/>
    <cellStyle name="Total 2" xfId="10" xr:uid="{00000000-0005-0000-0000-000024000000}"/>
  </cellStyles>
  <dxfs count="5">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border diagonalUp="0" diagonalDown="0">
        <left/>
        <right/>
        <top/>
        <bottom/>
        <vertical/>
        <horizontal/>
      </border>
    </dxf>
  </dxfs>
  <tableStyles count="1" defaultTableStyle="TableStyleMedium2" defaultPivotStyle="PivotStyleLight16">
    <tableStyle name="Estilo de segmentación de datos 1" pivot="0" table="0" count="1" xr9:uid="{00000000-0011-0000-FFFF-FFFF00000000}">
      <tableStyleElement type="wholeTabl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433917</xdr:colOff>
      <xdr:row>0</xdr:row>
      <xdr:rowOff>84666</xdr:rowOff>
    </xdr:from>
    <xdr:to>
      <xdr:col>7</xdr:col>
      <xdr:colOff>857251</xdr:colOff>
      <xdr:row>6</xdr:row>
      <xdr:rowOff>116415</xdr:rowOff>
    </xdr:to>
    <xdr:pic>
      <xdr:nvPicPr>
        <xdr:cNvPr id="3" name="Imagen 2">
          <a:extLst>
            <a:ext uri="{FF2B5EF4-FFF2-40B4-BE49-F238E27FC236}">
              <a16:creationId xmlns:a16="http://schemas.microsoft.com/office/drawing/2014/main" id="{38471A42-1F20-8B99-ABD5-3E4829004D7C}"/>
            </a:ext>
          </a:extLst>
        </xdr:cNvPr>
        <xdr:cNvPicPr>
          <a:picLocks noChangeAspect="1"/>
        </xdr:cNvPicPr>
      </xdr:nvPicPr>
      <xdr:blipFill>
        <a:blip xmlns:r="http://schemas.openxmlformats.org/officeDocument/2006/relationships" r:embed="rId1"/>
        <a:stretch>
          <a:fillRect/>
        </a:stretch>
      </xdr:blipFill>
      <xdr:spPr>
        <a:xfrm>
          <a:off x="433917" y="84666"/>
          <a:ext cx="6995584" cy="984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884765</xdr:colOff>
      <xdr:row>6</xdr:row>
      <xdr:rowOff>84390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62000" y="317500"/>
          <a:ext cx="6822015" cy="719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211666</xdr:colOff>
      <xdr:row>1</xdr:row>
      <xdr:rowOff>74084</xdr:rowOff>
    </xdr:from>
    <xdr:to>
      <xdr:col>7</xdr:col>
      <xdr:colOff>651931</xdr:colOff>
      <xdr:row>5</xdr:row>
      <xdr:rowOff>158474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11666" y="232834"/>
          <a:ext cx="6822015" cy="719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349250</xdr:colOff>
      <xdr:row>1</xdr:row>
      <xdr:rowOff>42333</xdr:rowOff>
    </xdr:from>
    <xdr:to>
      <xdr:col>7</xdr:col>
      <xdr:colOff>789515</xdr:colOff>
      <xdr:row>5</xdr:row>
      <xdr:rowOff>126723</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349250" y="201083"/>
          <a:ext cx="6822015" cy="719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529167</xdr:colOff>
      <xdr:row>1</xdr:row>
      <xdr:rowOff>95250</xdr:rowOff>
    </xdr:from>
    <xdr:to>
      <xdr:col>8</xdr:col>
      <xdr:colOff>207432</xdr:colOff>
      <xdr:row>5</xdr:row>
      <xdr:rowOff>52640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29167" y="285750"/>
          <a:ext cx="6822015" cy="719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440265</xdr:colOff>
      <xdr:row>5</xdr:row>
      <xdr:rowOff>147890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47675" y="381000"/>
          <a:ext cx="6822015" cy="719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lianny%20Carico/Desktop/INTELIGENCIA%20FINANCIERA%20Y%20RIESGO/2.BOLPRIAVEN/Reporte%20Diario%20de%20%20Bolpriaven%20(Aland)/2025/Reporte%20Bolpriaven%2005.06.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DATA"/>
      <sheetName val="Tipo de Cambio"/>
      <sheetName val="FACTURAS"/>
      <sheetName val="Tabla4"/>
      <sheetName val="Hoja2"/>
      <sheetName val="Hoja1"/>
      <sheetName val="BONO DE PRENDA"/>
      <sheetName val="OFERTA PÚBLICA"/>
      <sheetName val="PROVISION DE LIQUIDEZ AGRICOLA"/>
      <sheetName val="CUADRO 1"/>
      <sheetName val="PUESTO EN BOLSA"/>
    </sheetNames>
    <sheetDataSet>
      <sheetData sheetId="0"/>
      <sheetData sheetId="1"/>
      <sheetData sheetId="2"/>
      <sheetData sheetId="3">
        <row r="25">
          <cell r="D25">
            <v>847856.67312599998</v>
          </cell>
          <cell r="F25">
            <v>7257.86</v>
          </cell>
        </row>
        <row r="58">
          <cell r="F58">
            <v>4700.810016395717</v>
          </cell>
        </row>
      </sheetData>
      <sheetData sheetId="4"/>
      <sheetData sheetId="5"/>
      <sheetData sheetId="6"/>
      <sheetData sheetId="7">
        <row r="28">
          <cell r="D28">
            <v>2803658.4000000004</v>
          </cell>
          <cell r="F28">
            <v>24000.000000000004</v>
          </cell>
        </row>
      </sheetData>
      <sheetData sheetId="8"/>
      <sheetData sheetId="9">
        <row r="8">
          <cell r="D8">
            <v>23363820</v>
          </cell>
          <cell r="F8">
            <v>200000</v>
          </cell>
        </row>
        <row r="42">
          <cell r="F42">
            <v>150000</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sheetPr>
  <dimension ref="B1:AD783"/>
  <sheetViews>
    <sheetView showGridLines="0" tabSelected="1" topLeftCell="A701" zoomScale="90" zoomScaleNormal="90" workbookViewId="0">
      <selection activeCell="B734" sqref="B734:E734"/>
    </sheetView>
  </sheetViews>
  <sheetFormatPr baseColWidth="10" defaultRowHeight="12.75" x14ac:dyDescent="0.2"/>
  <cols>
    <col min="1" max="1" width="11.42578125" style="2"/>
    <col min="2" max="2" width="12.5703125" style="1" bestFit="1" customWidth="1"/>
    <col min="3" max="3" width="15.140625" style="2" bestFit="1" customWidth="1"/>
    <col min="4" max="4" width="17.42578125" style="2" bestFit="1" customWidth="1"/>
    <col min="5" max="5" width="16.28515625" style="2" bestFit="1" customWidth="1"/>
    <col min="6" max="6" width="11.42578125" style="2"/>
    <col min="7" max="7" width="14.28515625" style="2" customWidth="1"/>
    <col min="8" max="8" width="13.7109375" style="2" customWidth="1"/>
    <col min="9" max="9" width="17.5703125" style="2" customWidth="1"/>
    <col min="10" max="10" width="17.42578125" style="2" customWidth="1"/>
    <col min="11" max="18" width="11.42578125" style="2"/>
    <col min="19" max="19" width="11.5703125" style="9" bestFit="1" customWidth="1"/>
    <col min="20" max="20" width="26.140625" style="9" customWidth="1"/>
    <col min="21" max="21" width="22.42578125" style="9" customWidth="1"/>
    <col min="22" max="22" width="17.28515625" style="9" bestFit="1" customWidth="1"/>
    <col min="23" max="24" width="11.42578125" style="9"/>
    <col min="25" max="25" width="11.5703125" style="9" bestFit="1" customWidth="1"/>
    <col min="26" max="26" width="23.7109375" style="9" customWidth="1"/>
    <col min="27" max="27" width="17.28515625" style="9" bestFit="1" customWidth="1"/>
    <col min="28" max="28" width="11.42578125" style="9"/>
    <col min="29" max="16384" width="11.42578125" style="2"/>
  </cols>
  <sheetData>
    <row r="1" spans="2:30" x14ac:dyDescent="0.2">
      <c r="T1" s="9" t="s">
        <v>4</v>
      </c>
      <c r="Y1" s="9" t="s">
        <v>5</v>
      </c>
    </row>
    <row r="2" spans="2:30" x14ac:dyDescent="0.2">
      <c r="N2" s="15"/>
      <c r="O2" s="15"/>
      <c r="P2" s="15"/>
      <c r="Q2" s="15"/>
      <c r="R2" s="15"/>
    </row>
    <row r="3" spans="2:30" x14ac:dyDescent="0.2">
      <c r="N3" s="15"/>
      <c r="O3" s="15"/>
      <c r="P3" s="15"/>
      <c r="Q3" s="15"/>
      <c r="R3" s="9"/>
      <c r="AC3" s="9"/>
    </row>
    <row r="4" spans="2:30" x14ac:dyDescent="0.2">
      <c r="N4" s="15"/>
      <c r="O4" s="15"/>
      <c r="P4" s="15"/>
      <c r="Q4" s="15"/>
      <c r="R4" s="9"/>
      <c r="AC4" s="9"/>
    </row>
    <row r="5" spans="2:30" x14ac:dyDescent="0.2">
      <c r="N5" s="15"/>
      <c r="O5" s="15"/>
      <c r="P5" s="15"/>
      <c r="Q5" s="15"/>
      <c r="R5" s="9"/>
      <c r="AC5" s="9"/>
    </row>
    <row r="6" spans="2:30" x14ac:dyDescent="0.2">
      <c r="N6" s="15"/>
      <c r="O6" s="15"/>
      <c r="P6" s="15"/>
      <c r="Q6" s="15"/>
      <c r="R6" s="9"/>
      <c r="AC6" s="9"/>
      <c r="AD6" s="9"/>
    </row>
    <row r="7" spans="2:30" ht="15" customHeight="1" x14ac:dyDescent="0.25">
      <c r="B7" s="13"/>
      <c r="C7" s="13"/>
      <c r="D7" s="13"/>
      <c r="E7" s="13"/>
      <c r="N7" s="15"/>
      <c r="O7" s="15"/>
      <c r="P7" s="15"/>
      <c r="Q7" s="15"/>
      <c r="R7" s="9"/>
      <c r="AC7" s="9"/>
      <c r="AD7" s="9"/>
    </row>
    <row r="8" spans="2:30" ht="15" x14ac:dyDescent="0.25">
      <c r="B8" s="13" t="s">
        <v>50</v>
      </c>
      <c r="C8" s="13"/>
      <c r="D8" s="13"/>
      <c r="E8" s="13"/>
      <c r="N8" s="15"/>
      <c r="O8" s="15"/>
      <c r="P8" s="15"/>
      <c r="Q8" s="15"/>
      <c r="R8" s="9"/>
      <c r="S8" s="20"/>
      <c r="T8" s="20"/>
      <c r="U8" s="20"/>
      <c r="V8" s="20"/>
      <c r="AC8" s="9"/>
      <c r="AD8" s="9"/>
    </row>
    <row r="9" spans="2:30" ht="15" x14ac:dyDescent="0.25">
      <c r="B9" s="32" t="s">
        <v>49</v>
      </c>
      <c r="C9" s="32"/>
      <c r="D9" s="32"/>
      <c r="E9" s="32"/>
      <c r="N9" s="15"/>
      <c r="O9" s="15"/>
      <c r="P9" s="15"/>
      <c r="Q9" s="15"/>
      <c r="R9" s="9"/>
      <c r="S9" s="20"/>
      <c r="T9" s="20">
        <f>SUM(C15:C877)</f>
        <v>99674</v>
      </c>
      <c r="U9" s="20">
        <f>SUM(D15:D848)</f>
        <v>151624452513.31793</v>
      </c>
      <c r="V9" s="20">
        <f>SUM(E15:E850)</f>
        <v>4370378298.749608</v>
      </c>
      <c r="Y9" s="26" t="e">
        <f>SUM(FÍSICO!C15:C534+'BONO DE PRENDA'!C15:C56+FACTURAS!C15:C29+OFERTAS!C15:C16+PROVISION!B15:E16)</f>
        <v>#VALUE!</v>
      </c>
      <c r="Z9" s="20" t="e">
        <f>SUM(FÍSICO!D15:D2556)+SUM('BONO DE PRENDA'!D15:D2300)+SUM(FACTURAS!D15:$D$2370)+OFERTAS!D15:$D$2013</f>
        <v>#VALUE!</v>
      </c>
      <c r="AA9" s="20" t="e">
        <f>SUM(FÍSICO!E15:E2556)+SUM('BONO DE PRENDA'!E15:E2300)+SUM(FACTURAS!E15:E2370)+OFERTAS!E15:$E$2013</f>
        <v>#VALUE!</v>
      </c>
      <c r="AC9" s="9"/>
      <c r="AD9" s="9"/>
    </row>
    <row r="10" spans="2:30" ht="15" x14ac:dyDescent="0.25">
      <c r="B10" s="32" t="s">
        <v>54</v>
      </c>
      <c r="C10" s="32"/>
      <c r="D10" s="32"/>
      <c r="E10" s="32"/>
      <c r="N10" s="15"/>
      <c r="O10" s="15"/>
      <c r="P10" s="15"/>
      <c r="Q10" s="15"/>
      <c r="R10" s="9"/>
      <c r="S10" s="20">
        <f>SUM(C15:C1048576)</f>
        <v>99674</v>
      </c>
      <c r="T10" s="20">
        <f>SUM(D15:D1048576)</f>
        <v>151624452513.31793</v>
      </c>
      <c r="U10" s="20">
        <f>SUM(E15:E1048576)</f>
        <v>4370378298.749608</v>
      </c>
      <c r="V10" s="20"/>
      <c r="AC10" s="9"/>
      <c r="AD10" s="9"/>
    </row>
    <row r="11" spans="2:30" ht="15" x14ac:dyDescent="0.25">
      <c r="B11" s="35" t="s">
        <v>48</v>
      </c>
      <c r="C11" s="35"/>
      <c r="D11" s="35"/>
      <c r="E11" s="35"/>
      <c r="N11" s="15"/>
      <c r="O11" s="15"/>
      <c r="P11" s="15"/>
      <c r="Q11" s="15"/>
      <c r="R11" s="9"/>
      <c r="S11" s="20"/>
      <c r="T11" s="20"/>
      <c r="U11" s="20"/>
      <c r="V11" s="20"/>
      <c r="AC11" s="9"/>
      <c r="AD11" s="9"/>
    </row>
    <row r="12" spans="2:30" ht="15" x14ac:dyDescent="0.25">
      <c r="B12" s="35" t="s">
        <v>55</v>
      </c>
      <c r="C12" s="35"/>
      <c r="D12" s="35"/>
      <c r="E12" s="35"/>
      <c r="N12" s="15"/>
      <c r="O12" s="15"/>
      <c r="P12" s="15"/>
      <c r="Q12" s="15"/>
      <c r="R12" s="9"/>
      <c r="V12" s="10"/>
      <c r="AC12" s="9"/>
      <c r="AD12" s="9"/>
    </row>
    <row r="13" spans="2:30" x14ac:dyDescent="0.2">
      <c r="B13" s="9"/>
      <c r="C13" s="9" t="e">
        <f>ROUND(T9,0)=ROUND(Y13,0)</f>
        <v>#VALUE!</v>
      </c>
      <c r="D13" s="9" t="e">
        <f>ROUND(U9,0)=ROUND(Z13,0)</f>
        <v>#VALUE!</v>
      </c>
      <c r="E13" s="9" t="e">
        <f>ROUND(V9,0)=ROUND(AA13,0)</f>
        <v>#VALUE!</v>
      </c>
      <c r="N13" s="15"/>
      <c r="O13" s="15"/>
      <c r="P13" s="15"/>
      <c r="Q13" s="15"/>
      <c r="R13" s="9"/>
      <c r="Y13" s="26" t="e">
        <f>SUM(FÍSICO!C15:C604,'BONO DE PRENDA'!C15:C129,FACTURAS!C15:C144,OFERTAS!C15:C18+PROVISION!B15:E17)</f>
        <v>#VALUE!</v>
      </c>
      <c r="Z13" s="20" t="e">
        <f>SUM(FÍSICO!D15:D604,'BONO DE PRENDA'!D15:D129,FACTURAS!D15:D144,OFERTAS!D15:D18+PROVISION!$B$15:$E$26)</f>
        <v>#VALUE!</v>
      </c>
      <c r="AA13" s="20" t="e">
        <f>SUM(FÍSICO!E15:E604,'BONO DE PRENDA'!E15:E129,FACTURAS!E15:E144,OFERTAS!E15:E18+PROVISION!$B$15:$E$26)</f>
        <v>#VALUE!</v>
      </c>
      <c r="AC13" s="9"/>
      <c r="AD13" s="9"/>
    </row>
    <row r="14" spans="2:30" ht="16.5" thickBot="1" x14ac:dyDescent="0.25">
      <c r="B14" s="12" t="s">
        <v>0</v>
      </c>
      <c r="C14" s="12" t="s">
        <v>1</v>
      </c>
      <c r="D14" s="12" t="s">
        <v>3</v>
      </c>
      <c r="E14" s="12" t="s">
        <v>2</v>
      </c>
      <c r="N14" s="15"/>
      <c r="O14" s="15"/>
      <c r="P14" s="15"/>
      <c r="Q14" s="15"/>
      <c r="R14" s="9"/>
      <c r="AC14" s="9"/>
      <c r="AD14" s="9"/>
    </row>
    <row r="15" spans="2:30" ht="13.5" thickTop="1" x14ac:dyDescent="0.2">
      <c r="B15" s="6">
        <v>44928</v>
      </c>
      <c r="C15" s="7">
        <v>6</v>
      </c>
      <c r="D15" s="8">
        <v>3927360</v>
      </c>
      <c r="E15" s="8">
        <v>224561.72451255075</v>
      </c>
      <c r="N15" s="15"/>
      <c r="O15" s="15"/>
      <c r="P15" s="15"/>
      <c r="Q15" s="15"/>
      <c r="R15" s="9"/>
      <c r="AC15" s="9"/>
      <c r="AD15" s="9"/>
    </row>
    <row r="16" spans="2:30" x14ac:dyDescent="0.2">
      <c r="B16" s="6">
        <v>44929</v>
      </c>
      <c r="C16" s="7">
        <v>10</v>
      </c>
      <c r="D16" s="8">
        <v>25076221.030000001</v>
      </c>
      <c r="E16" s="8">
        <v>1428104.004761064</v>
      </c>
      <c r="N16" s="15"/>
      <c r="O16" s="15"/>
      <c r="P16" s="15"/>
      <c r="Q16" s="15"/>
      <c r="R16" s="9"/>
      <c r="AC16" s="9"/>
      <c r="AD16" s="9"/>
    </row>
    <row r="17" spans="2:30" x14ac:dyDescent="0.2">
      <c r="B17" s="6">
        <v>44930</v>
      </c>
      <c r="C17" s="7">
        <v>14</v>
      </c>
      <c r="D17" s="8">
        <v>11445464.709413121</v>
      </c>
      <c r="E17" s="8">
        <v>640689.23548155371</v>
      </c>
      <c r="N17" s="15"/>
      <c r="O17" s="15"/>
      <c r="P17" s="15"/>
      <c r="Q17" s="15"/>
      <c r="R17" s="9"/>
      <c r="AC17" s="9"/>
      <c r="AD17" s="9"/>
    </row>
    <row r="18" spans="2:30" x14ac:dyDescent="0.2">
      <c r="B18" s="6">
        <v>44931</v>
      </c>
      <c r="C18" s="7">
        <v>14</v>
      </c>
      <c r="D18" s="8">
        <v>2755415.85</v>
      </c>
      <c r="E18" s="8">
        <v>153554.67783462067</v>
      </c>
      <c r="N18" s="15"/>
      <c r="O18" s="15"/>
      <c r="P18" s="15"/>
      <c r="Q18" s="15"/>
      <c r="R18" s="9"/>
      <c r="Z18" s="22"/>
      <c r="AC18" s="9"/>
      <c r="AD18" s="9"/>
    </row>
    <row r="19" spans="2:30" x14ac:dyDescent="0.2">
      <c r="B19" s="6">
        <v>44932</v>
      </c>
      <c r="C19" s="7">
        <v>22</v>
      </c>
      <c r="D19" s="8">
        <v>18752932.877498001</v>
      </c>
      <c r="E19" s="8">
        <v>1019480.329960858</v>
      </c>
      <c r="N19" s="15"/>
      <c r="O19" s="15"/>
      <c r="P19" s="15"/>
      <c r="Q19" s="15"/>
      <c r="R19" s="9"/>
      <c r="AC19" s="9"/>
      <c r="AD19" s="9"/>
    </row>
    <row r="20" spans="2:30" x14ac:dyDescent="0.2">
      <c r="B20" s="6">
        <v>44936</v>
      </c>
      <c r="C20" s="7">
        <v>23</v>
      </c>
      <c r="D20" s="8">
        <v>66100064.722614005</v>
      </c>
      <c r="E20" s="8">
        <v>3551132.2095764424</v>
      </c>
      <c r="N20" s="15"/>
      <c r="O20" s="15"/>
      <c r="P20" s="15"/>
      <c r="Q20" s="15"/>
      <c r="R20" s="9"/>
      <c r="AC20" s="9"/>
      <c r="AD20" s="9"/>
    </row>
    <row r="21" spans="2:30" x14ac:dyDescent="0.2">
      <c r="B21" s="6">
        <v>44937</v>
      </c>
      <c r="C21" s="7">
        <v>22</v>
      </c>
      <c r="D21" s="8">
        <v>27275423.311040003</v>
      </c>
      <c r="E21" s="8">
        <v>1450110.7602152138</v>
      </c>
      <c r="N21" s="15"/>
      <c r="O21" s="15"/>
      <c r="P21" s="15"/>
      <c r="Q21" s="15"/>
      <c r="R21" s="9"/>
      <c r="AC21" s="9"/>
      <c r="AD21" s="9"/>
    </row>
    <row r="22" spans="2:30" x14ac:dyDescent="0.2">
      <c r="B22" s="6">
        <v>44938</v>
      </c>
      <c r="C22" s="7">
        <v>40</v>
      </c>
      <c r="D22" s="8">
        <v>20990712.339034017</v>
      </c>
      <c r="E22" s="8">
        <v>1101695.3849522648</v>
      </c>
      <c r="N22" s="15"/>
      <c r="O22" s="15"/>
      <c r="P22" s="15"/>
      <c r="Q22" s="15"/>
      <c r="R22" s="9"/>
      <c r="AC22" s="9"/>
      <c r="AD22" s="9"/>
    </row>
    <row r="23" spans="2:30" x14ac:dyDescent="0.2">
      <c r="B23" s="6">
        <v>44939</v>
      </c>
      <c r="C23" s="7">
        <v>14</v>
      </c>
      <c r="D23" s="8">
        <v>20579610.124000002</v>
      </c>
      <c r="E23" s="8">
        <v>1067495.7529670512</v>
      </c>
      <c r="I23" s="18"/>
      <c r="J23" s="18"/>
      <c r="N23" s="15"/>
      <c r="O23" s="15"/>
      <c r="P23" s="15"/>
      <c r="Q23" s="15"/>
      <c r="R23" s="15"/>
      <c r="S23" s="15"/>
      <c r="T23" s="15"/>
      <c r="U23" s="15"/>
      <c r="V23" s="15"/>
      <c r="W23" s="15"/>
      <c r="X23" s="15"/>
      <c r="Y23" s="15"/>
      <c r="Z23" s="15"/>
      <c r="AA23" s="15"/>
      <c r="AC23" s="9"/>
      <c r="AD23" s="9"/>
    </row>
    <row r="24" spans="2:30" x14ac:dyDescent="0.2">
      <c r="B24" s="6">
        <v>44942</v>
      </c>
      <c r="C24" s="7">
        <v>14</v>
      </c>
      <c r="D24" s="8">
        <v>25034777.788160004</v>
      </c>
      <c r="E24" s="8">
        <v>1287002.7651737609</v>
      </c>
      <c r="N24" s="15"/>
      <c r="O24" s="15"/>
      <c r="P24" s="15"/>
      <c r="Q24" s="15"/>
      <c r="R24" s="15"/>
      <c r="S24" s="15"/>
      <c r="T24" s="15"/>
      <c r="U24" s="15"/>
      <c r="V24" s="15"/>
      <c r="W24" s="15"/>
      <c r="X24" s="15"/>
      <c r="Y24" s="15"/>
      <c r="Z24" s="15"/>
      <c r="AA24" s="15"/>
      <c r="AC24" s="9"/>
      <c r="AD24" s="9"/>
    </row>
    <row r="25" spans="2:30" x14ac:dyDescent="0.2">
      <c r="B25" s="6">
        <v>44943</v>
      </c>
      <c r="C25" s="7">
        <v>34</v>
      </c>
      <c r="D25" s="8">
        <v>61712479.337076008</v>
      </c>
      <c r="E25" s="8">
        <v>3138380.1369560305</v>
      </c>
      <c r="N25" s="15"/>
      <c r="O25" s="15"/>
      <c r="P25" s="15"/>
      <c r="Q25" s="15"/>
      <c r="R25" s="15"/>
      <c r="S25" s="15"/>
      <c r="T25" s="15"/>
      <c r="U25" s="15"/>
      <c r="V25" s="15"/>
      <c r="W25" s="15"/>
      <c r="X25" s="15"/>
      <c r="Y25" s="15"/>
      <c r="Z25" s="15"/>
      <c r="AA25" s="15"/>
      <c r="AC25" s="9"/>
      <c r="AD25" s="9"/>
    </row>
    <row r="26" spans="2:30" x14ac:dyDescent="0.2">
      <c r="B26" s="6">
        <v>44944</v>
      </c>
      <c r="C26" s="7">
        <v>56</v>
      </c>
      <c r="D26" s="8">
        <v>48967595.789999992</v>
      </c>
      <c r="E26" s="8">
        <v>2451750.9470521966</v>
      </c>
      <c r="N26" s="15"/>
      <c r="O26" s="15"/>
      <c r="P26" s="15"/>
      <c r="Q26" s="15"/>
      <c r="R26" s="15"/>
      <c r="S26" s="15"/>
      <c r="T26" s="15"/>
      <c r="U26" s="15"/>
      <c r="V26" s="15"/>
      <c r="W26" s="15"/>
      <c r="X26" s="15"/>
      <c r="Y26" s="15"/>
      <c r="Z26" s="15"/>
      <c r="AA26" s="15"/>
      <c r="AC26" s="9"/>
      <c r="AD26" s="9"/>
    </row>
    <row r="27" spans="2:30" x14ac:dyDescent="0.2">
      <c r="B27" s="6">
        <v>44945</v>
      </c>
      <c r="C27" s="7">
        <v>39</v>
      </c>
      <c r="D27" s="8">
        <v>88985298.791040003</v>
      </c>
      <c r="E27" s="8">
        <v>4452715.7942925766</v>
      </c>
      <c r="N27" s="15"/>
      <c r="O27" s="15"/>
      <c r="P27" s="15"/>
      <c r="Q27" s="15"/>
      <c r="R27" s="15"/>
      <c r="S27" s="15"/>
      <c r="T27" s="15"/>
      <c r="U27" s="15"/>
      <c r="V27" s="15"/>
      <c r="W27" s="15"/>
      <c r="X27" s="15"/>
      <c r="Y27" s="15"/>
      <c r="Z27" s="15"/>
      <c r="AA27" s="15"/>
      <c r="AC27" s="9"/>
      <c r="AD27" s="9"/>
    </row>
    <row r="28" spans="2:30" x14ac:dyDescent="0.2">
      <c r="B28" s="6">
        <v>44946</v>
      </c>
      <c r="C28" s="7">
        <v>32</v>
      </c>
      <c r="D28" s="8">
        <v>21459679.892875999</v>
      </c>
      <c r="E28" s="8">
        <v>1057397.9488773481</v>
      </c>
      <c r="N28" s="15"/>
      <c r="O28" s="15"/>
      <c r="P28" s="15"/>
      <c r="Q28" s="15"/>
      <c r="R28" s="15"/>
      <c r="S28" s="15"/>
      <c r="T28" s="15"/>
      <c r="U28" s="15"/>
      <c r="V28" s="15"/>
      <c r="W28" s="15"/>
      <c r="X28" s="15"/>
      <c r="Y28" s="15"/>
      <c r="Z28" s="15"/>
      <c r="AA28" s="15"/>
      <c r="AC28" s="9"/>
      <c r="AD28" s="9"/>
    </row>
    <row r="29" spans="2:30" x14ac:dyDescent="0.2">
      <c r="B29" s="6">
        <v>44949</v>
      </c>
      <c r="C29" s="7">
        <v>19</v>
      </c>
      <c r="D29" s="8">
        <v>15231145.699999999</v>
      </c>
      <c r="E29" s="8">
        <v>741998.21212829801</v>
      </c>
      <c r="N29" s="15"/>
      <c r="O29" s="15"/>
      <c r="P29" s="15"/>
      <c r="Q29" s="15"/>
      <c r="R29" s="15"/>
      <c r="S29" s="15"/>
      <c r="T29" s="15"/>
      <c r="U29" s="15"/>
      <c r="V29" s="15"/>
      <c r="W29" s="15"/>
      <c r="X29" s="15"/>
      <c r="Y29" s="15"/>
      <c r="Z29" s="15"/>
      <c r="AA29" s="15"/>
      <c r="AC29" s="9"/>
      <c r="AD29" s="9"/>
    </row>
    <row r="30" spans="2:30" x14ac:dyDescent="0.2">
      <c r="B30" s="6">
        <v>44950</v>
      </c>
      <c r="C30" s="7">
        <v>30</v>
      </c>
      <c r="D30" s="8">
        <v>58418455.765000008</v>
      </c>
      <c r="E30" s="8">
        <v>2817519.8111797045</v>
      </c>
      <c r="N30" s="15"/>
      <c r="O30" s="15"/>
      <c r="P30" s="15"/>
      <c r="Q30" s="15"/>
      <c r="R30" s="15"/>
      <c r="S30" s="15"/>
      <c r="T30" s="15"/>
      <c r="U30" s="15"/>
      <c r="V30" s="15"/>
      <c r="W30" s="15"/>
      <c r="X30" s="15"/>
      <c r="Y30" s="15"/>
      <c r="Z30" s="15"/>
      <c r="AA30" s="15"/>
    </row>
    <row r="31" spans="2:30" x14ac:dyDescent="0.2">
      <c r="B31" s="6">
        <v>44951</v>
      </c>
      <c r="C31" s="7">
        <v>44</v>
      </c>
      <c r="D31" s="8">
        <v>88305940.686831996</v>
      </c>
      <c r="E31" s="8">
        <v>4170410.5281298175</v>
      </c>
      <c r="O31" s="15"/>
      <c r="P31" s="15"/>
      <c r="Q31" s="15"/>
      <c r="R31" s="15"/>
      <c r="S31" s="15"/>
      <c r="T31" s="15"/>
      <c r="U31" s="15"/>
      <c r="V31" s="15"/>
      <c r="W31" s="15"/>
      <c r="X31" s="15"/>
      <c r="Y31" s="15"/>
      <c r="Z31" s="15"/>
      <c r="AA31" s="15"/>
    </row>
    <row r="32" spans="2:30" x14ac:dyDescent="0.2">
      <c r="B32" s="6">
        <v>44952</v>
      </c>
      <c r="C32" s="7">
        <v>48</v>
      </c>
      <c r="D32" s="8">
        <v>69424708.91846782</v>
      </c>
      <c r="E32" s="8">
        <v>3256486.4471650901</v>
      </c>
      <c r="O32" s="15"/>
      <c r="P32" s="15"/>
      <c r="Q32" s="15"/>
      <c r="R32" s="15"/>
      <c r="S32" s="15"/>
      <c r="T32" s="15"/>
      <c r="U32" s="15"/>
      <c r="V32" s="15"/>
      <c r="W32" s="15"/>
      <c r="X32" s="15"/>
      <c r="Y32" s="15"/>
      <c r="Z32" s="15"/>
      <c r="AA32" s="15"/>
    </row>
    <row r="33" spans="2:27" x14ac:dyDescent="0.2">
      <c r="B33" s="6">
        <v>44953</v>
      </c>
      <c r="C33" s="7">
        <v>52</v>
      </c>
      <c r="D33" s="8">
        <v>55777190.802633993</v>
      </c>
      <c r="E33" s="8">
        <v>2567171.4496013732</v>
      </c>
      <c r="O33" s="15"/>
      <c r="P33" s="15"/>
      <c r="Q33" s="15"/>
      <c r="R33" s="15"/>
      <c r="S33" s="15"/>
      <c r="T33" s="15"/>
      <c r="U33" s="15"/>
      <c r="V33" s="15"/>
      <c r="W33" s="15"/>
      <c r="X33" s="15"/>
      <c r="Y33" s="15"/>
      <c r="Z33" s="15"/>
      <c r="AA33" s="15"/>
    </row>
    <row r="34" spans="2:27" x14ac:dyDescent="0.2">
      <c r="B34" s="6">
        <v>44956</v>
      </c>
      <c r="C34" s="7">
        <v>21</v>
      </c>
      <c r="D34" s="8">
        <v>27509067.831999999</v>
      </c>
      <c r="E34" s="8">
        <v>1252182.304621533</v>
      </c>
      <c r="O34" s="15"/>
      <c r="P34" s="15"/>
      <c r="Q34" s="15"/>
      <c r="R34" s="15"/>
      <c r="S34" s="15"/>
      <c r="T34" s="15"/>
      <c r="U34" s="15"/>
      <c r="V34" s="15"/>
      <c r="W34" s="15"/>
      <c r="X34" s="15"/>
      <c r="Y34" s="15"/>
      <c r="Z34" s="15"/>
      <c r="AA34" s="15"/>
    </row>
    <row r="35" spans="2:27" x14ac:dyDescent="0.2">
      <c r="B35" s="6">
        <v>44957</v>
      </c>
      <c r="C35" s="7">
        <v>42</v>
      </c>
      <c r="D35" s="8">
        <v>24478810.343632001</v>
      </c>
      <c r="E35" s="8">
        <v>1115146.7957848317</v>
      </c>
      <c r="O35" s="15"/>
      <c r="P35" s="15"/>
      <c r="Q35" s="15"/>
      <c r="R35" s="15"/>
      <c r="S35" s="15"/>
      <c r="T35" s="15"/>
      <c r="U35" s="15"/>
      <c r="V35" s="15"/>
      <c r="W35" s="15"/>
      <c r="X35" s="15"/>
      <c r="Y35" s="15"/>
      <c r="Z35" s="15"/>
      <c r="AA35" s="15"/>
    </row>
    <row r="36" spans="2:27" x14ac:dyDescent="0.2">
      <c r="B36" s="6">
        <v>44958</v>
      </c>
      <c r="C36" s="7">
        <v>48</v>
      </c>
      <c r="D36" s="8">
        <v>104638002.17169201</v>
      </c>
      <c r="E36" s="8">
        <v>4676830.4827405401</v>
      </c>
      <c r="O36" s="15"/>
      <c r="P36" s="15"/>
      <c r="Q36" s="15"/>
      <c r="R36" s="15"/>
      <c r="S36" s="15"/>
      <c r="T36" s="15"/>
      <c r="U36" s="15"/>
      <c r="V36" s="15"/>
      <c r="W36" s="15"/>
      <c r="X36" s="15"/>
      <c r="Y36" s="15"/>
      <c r="Z36" s="15"/>
      <c r="AA36" s="15"/>
    </row>
    <row r="37" spans="2:27" x14ac:dyDescent="0.2">
      <c r="B37" s="6">
        <v>44959</v>
      </c>
      <c r="C37" s="7">
        <v>41</v>
      </c>
      <c r="D37" s="8">
        <v>42491176.115003996</v>
      </c>
      <c r="E37" s="8">
        <v>1893706.5132521922</v>
      </c>
      <c r="O37" s="15"/>
      <c r="P37" s="15"/>
      <c r="Q37" s="15"/>
      <c r="R37" s="15"/>
      <c r="S37" s="15"/>
      <c r="T37" s="15"/>
      <c r="U37" s="15"/>
      <c r="V37" s="15"/>
      <c r="W37" s="15"/>
      <c r="X37" s="15"/>
      <c r="Y37" s="15"/>
      <c r="Z37" s="15"/>
      <c r="AA37" s="15"/>
    </row>
    <row r="38" spans="2:27" x14ac:dyDescent="0.2">
      <c r="B38" s="6">
        <v>44960</v>
      </c>
      <c r="C38" s="7">
        <v>44</v>
      </c>
      <c r="D38" s="8">
        <v>86338521.950728014</v>
      </c>
      <c r="E38" s="8">
        <v>3806678.8627706254</v>
      </c>
      <c r="O38" s="15"/>
      <c r="P38" s="15"/>
      <c r="Q38" s="15"/>
      <c r="R38" s="15"/>
      <c r="S38" s="15"/>
      <c r="T38" s="15"/>
      <c r="U38" s="15"/>
      <c r="V38" s="15"/>
      <c r="W38" s="15"/>
      <c r="X38" s="15"/>
      <c r="Y38" s="15"/>
      <c r="Z38" s="15"/>
      <c r="AA38" s="15"/>
    </row>
    <row r="39" spans="2:27" x14ac:dyDescent="0.2">
      <c r="B39" s="6">
        <v>44963</v>
      </c>
      <c r="C39" s="7">
        <v>26</v>
      </c>
      <c r="D39" s="8">
        <v>9980325.0062479991</v>
      </c>
      <c r="E39" s="8">
        <v>435704.08912207175</v>
      </c>
      <c r="O39" s="15"/>
      <c r="P39" s="15"/>
      <c r="Q39" s="15"/>
      <c r="R39" s="15"/>
      <c r="S39" s="15"/>
      <c r="T39" s="15"/>
      <c r="U39" s="15"/>
      <c r="V39" s="15"/>
      <c r="W39" s="15"/>
      <c r="X39" s="15"/>
      <c r="Y39" s="15"/>
      <c r="Z39" s="15"/>
      <c r="AA39" s="15"/>
    </row>
    <row r="40" spans="2:27" x14ac:dyDescent="0.2">
      <c r="B40" s="6">
        <v>44964</v>
      </c>
      <c r="C40" s="7">
        <v>43</v>
      </c>
      <c r="D40" s="8">
        <v>54828324.14768602</v>
      </c>
      <c r="E40" s="8">
        <v>2368527.1374930772</v>
      </c>
      <c r="O40" s="15"/>
      <c r="P40" s="15"/>
      <c r="Q40" s="15"/>
      <c r="R40" s="15"/>
      <c r="S40" s="15"/>
      <c r="T40" s="15"/>
      <c r="U40" s="15"/>
      <c r="V40" s="15"/>
      <c r="W40" s="15"/>
      <c r="X40" s="15"/>
      <c r="Y40" s="15"/>
      <c r="Z40" s="15"/>
      <c r="AA40" s="15"/>
    </row>
    <row r="41" spans="2:27" x14ac:dyDescent="0.2">
      <c r="B41" s="6">
        <v>44965</v>
      </c>
      <c r="C41" s="7">
        <v>35</v>
      </c>
      <c r="D41" s="8">
        <v>30838024.855314996</v>
      </c>
      <c r="E41" s="8">
        <v>1305993.1670378649</v>
      </c>
    </row>
    <row r="42" spans="2:27" x14ac:dyDescent="0.2">
      <c r="B42" s="6">
        <v>44966</v>
      </c>
      <c r="C42" s="7">
        <v>47</v>
      </c>
      <c r="D42" s="8">
        <v>133522141.37018064</v>
      </c>
      <c r="E42" s="8">
        <v>5607935.5454831319</v>
      </c>
    </row>
    <row r="43" spans="2:27" x14ac:dyDescent="0.2">
      <c r="B43" s="6">
        <v>44967</v>
      </c>
      <c r="C43" s="7">
        <v>47</v>
      </c>
      <c r="D43" s="8">
        <v>64768656.091314994</v>
      </c>
      <c r="E43" s="8">
        <v>2676556.6498466842</v>
      </c>
    </row>
    <row r="44" spans="2:27" x14ac:dyDescent="0.2">
      <c r="B44" s="6">
        <v>44970</v>
      </c>
      <c r="C44" s="7">
        <v>30</v>
      </c>
      <c r="D44" s="8">
        <v>12734411.67</v>
      </c>
      <c r="E44" s="8">
        <v>526215.35826446279</v>
      </c>
    </row>
    <row r="45" spans="2:27" x14ac:dyDescent="0.2">
      <c r="B45" s="6">
        <v>44971</v>
      </c>
      <c r="C45" s="7">
        <v>33</v>
      </c>
      <c r="D45" s="8">
        <v>59559266.534462996</v>
      </c>
      <c r="E45" s="8">
        <v>2455738.2987932675</v>
      </c>
    </row>
    <row r="46" spans="2:27" x14ac:dyDescent="0.2">
      <c r="B46" s="6">
        <v>44972</v>
      </c>
      <c r="C46" s="7">
        <v>43</v>
      </c>
      <c r="D46" s="8">
        <v>146154884.32072699</v>
      </c>
      <c r="E46" s="8">
        <v>6003955.3023537267</v>
      </c>
    </row>
    <row r="47" spans="2:27" x14ac:dyDescent="0.2">
      <c r="B47" s="6">
        <v>44973</v>
      </c>
      <c r="C47" s="7">
        <v>48</v>
      </c>
      <c r="D47" s="8">
        <v>42098407.644040003</v>
      </c>
      <c r="E47" s="8">
        <v>1727808.8275097269</v>
      </c>
    </row>
    <row r="48" spans="2:27" x14ac:dyDescent="0.2">
      <c r="B48" s="6">
        <v>44974</v>
      </c>
      <c r="C48" s="7">
        <v>54</v>
      </c>
      <c r="D48" s="8">
        <v>145133069.03134799</v>
      </c>
      <c r="E48" s="8">
        <v>5951149.7343442934</v>
      </c>
    </row>
    <row r="49" spans="2:5" x14ac:dyDescent="0.2">
      <c r="B49" s="6">
        <v>44979</v>
      </c>
      <c r="C49" s="7">
        <v>19</v>
      </c>
      <c r="D49" s="8">
        <v>117486839.45566401</v>
      </c>
      <c r="E49" s="8">
        <v>4814758.1473056469</v>
      </c>
    </row>
    <row r="50" spans="2:5" x14ac:dyDescent="0.2">
      <c r="B50" s="6">
        <v>44980</v>
      </c>
      <c r="C50" s="7">
        <v>44</v>
      </c>
      <c r="D50" s="8">
        <v>137329803.75216603</v>
      </c>
      <c r="E50" s="8">
        <v>5630255.0797480252</v>
      </c>
    </row>
    <row r="51" spans="2:5" x14ac:dyDescent="0.2">
      <c r="B51" s="6">
        <v>44981</v>
      </c>
      <c r="C51" s="7">
        <v>57</v>
      </c>
      <c r="D51" s="8">
        <v>134452554.59848401</v>
      </c>
      <c r="E51" s="8">
        <v>5516952.8533525374</v>
      </c>
    </row>
    <row r="52" spans="2:5" x14ac:dyDescent="0.2">
      <c r="B52" s="6">
        <v>44984</v>
      </c>
      <c r="C52" s="7">
        <v>35</v>
      </c>
      <c r="D52" s="8">
        <v>60583497.757563986</v>
      </c>
      <c r="E52" s="8">
        <v>2481272.6644726675</v>
      </c>
    </row>
    <row r="53" spans="2:5" x14ac:dyDescent="0.2">
      <c r="B53" s="6">
        <v>44985</v>
      </c>
      <c r="C53" s="7">
        <v>43</v>
      </c>
      <c r="D53" s="8">
        <v>121809228.33755501</v>
      </c>
      <c r="E53" s="8">
        <v>4999660.4895665627</v>
      </c>
    </row>
    <row r="54" spans="2:5" x14ac:dyDescent="0.2">
      <c r="B54" s="6">
        <v>44986</v>
      </c>
      <c r="C54" s="7">
        <v>40</v>
      </c>
      <c r="D54" s="8">
        <v>62325270.941999994</v>
      </c>
      <c r="E54" s="8">
        <v>2558414.1366698272</v>
      </c>
    </row>
    <row r="55" spans="2:5" x14ac:dyDescent="0.2">
      <c r="B55" s="6">
        <v>44987</v>
      </c>
      <c r="C55" s="7">
        <v>52</v>
      </c>
      <c r="D55" s="8">
        <v>88301907.393181011</v>
      </c>
      <c r="E55" s="8">
        <v>3625304.6295815604</v>
      </c>
    </row>
    <row r="56" spans="2:5" x14ac:dyDescent="0.2">
      <c r="B56" s="6">
        <v>44988</v>
      </c>
      <c r="C56" s="7">
        <v>67</v>
      </c>
      <c r="D56" s="8">
        <v>67602977.181700006</v>
      </c>
      <c r="E56" s="8">
        <v>2775505.0778708379</v>
      </c>
    </row>
    <row r="57" spans="2:5" x14ac:dyDescent="0.2">
      <c r="B57" s="6">
        <v>44991</v>
      </c>
      <c r="C57" s="7">
        <v>32</v>
      </c>
      <c r="D57" s="8">
        <v>55290869.77263999</v>
      </c>
      <c r="E57" s="8">
        <v>2273772.4442624021</v>
      </c>
    </row>
    <row r="58" spans="2:5" x14ac:dyDescent="0.2">
      <c r="B58" s="6">
        <v>44992</v>
      </c>
      <c r="C58" s="7">
        <v>36</v>
      </c>
      <c r="D58" s="8">
        <v>85494867.651739985</v>
      </c>
      <c r="E58" s="8">
        <v>3522075.7869218094</v>
      </c>
    </row>
    <row r="59" spans="2:5" x14ac:dyDescent="0.2">
      <c r="B59" s="6">
        <v>44993</v>
      </c>
      <c r="C59" s="7">
        <v>45</v>
      </c>
      <c r="D59" s="8">
        <v>46789905.552228004</v>
      </c>
      <c r="E59" s="8">
        <v>1937013.0260033037</v>
      </c>
    </row>
    <row r="60" spans="2:5" x14ac:dyDescent="0.2">
      <c r="B60" s="6">
        <v>44994</v>
      </c>
      <c r="C60" s="7">
        <v>38</v>
      </c>
      <c r="D60" s="8">
        <v>85687062.928220019</v>
      </c>
      <c r="E60" s="8">
        <v>3545270.5871151122</v>
      </c>
    </row>
    <row r="61" spans="2:5" x14ac:dyDescent="0.2">
      <c r="B61" s="6">
        <v>44995</v>
      </c>
      <c r="C61" s="7">
        <v>58</v>
      </c>
      <c r="D61" s="8">
        <v>205725131.15584996</v>
      </c>
      <c r="E61" s="8">
        <v>8523933.3397907596</v>
      </c>
    </row>
    <row r="62" spans="2:5" x14ac:dyDescent="0.2">
      <c r="B62" s="6">
        <v>44998</v>
      </c>
      <c r="C62" s="7">
        <v>40</v>
      </c>
      <c r="D62" s="8">
        <v>23201542.335629992</v>
      </c>
      <c r="E62" s="8">
        <v>960889.52309211937</v>
      </c>
    </row>
    <row r="63" spans="2:5" x14ac:dyDescent="0.2">
      <c r="B63" s="6">
        <v>44999</v>
      </c>
      <c r="C63" s="7">
        <v>34</v>
      </c>
      <c r="D63" s="8">
        <v>57236398.498922005</v>
      </c>
      <c r="E63" s="8">
        <v>2373162.1140434192</v>
      </c>
    </row>
    <row r="64" spans="2:5" x14ac:dyDescent="0.2">
      <c r="B64" s="6">
        <v>45000</v>
      </c>
      <c r="C64" s="7">
        <v>47</v>
      </c>
      <c r="D64" s="8">
        <v>80846581.204376996</v>
      </c>
      <c r="E64" s="8">
        <v>3368607.5501823751</v>
      </c>
    </row>
    <row r="65" spans="2:5" x14ac:dyDescent="0.2">
      <c r="B65" s="6">
        <v>45001</v>
      </c>
      <c r="C65" s="7">
        <v>76</v>
      </c>
      <c r="D65" s="8">
        <v>95093252.427092582</v>
      </c>
      <c r="E65" s="8">
        <v>3951073.5312095713</v>
      </c>
    </row>
    <row r="66" spans="2:5" x14ac:dyDescent="0.2">
      <c r="B66" s="6">
        <v>45002</v>
      </c>
      <c r="C66" s="7">
        <v>83</v>
      </c>
      <c r="D66" s="8">
        <v>97193101.974122003</v>
      </c>
      <c r="E66" s="8">
        <v>4028596.0247586393</v>
      </c>
    </row>
    <row r="67" spans="2:5" x14ac:dyDescent="0.2">
      <c r="B67" s="6">
        <v>45005</v>
      </c>
      <c r="C67" s="7">
        <v>43</v>
      </c>
      <c r="D67" s="8">
        <v>60554942.915275991</v>
      </c>
      <c r="E67" s="8">
        <v>2501918.8591386331</v>
      </c>
    </row>
    <row r="68" spans="2:5" x14ac:dyDescent="0.2">
      <c r="B68" s="6">
        <v>45006</v>
      </c>
      <c r="C68" s="7">
        <v>49</v>
      </c>
      <c r="D68" s="8">
        <v>61170872.947265998</v>
      </c>
      <c r="E68" s="8">
        <v>2525666.0052463906</v>
      </c>
    </row>
    <row r="69" spans="2:5" x14ac:dyDescent="0.2">
      <c r="B69" s="6">
        <v>45007</v>
      </c>
      <c r="C69" s="7">
        <v>52</v>
      </c>
      <c r="D69" s="8">
        <v>74437584.666245013</v>
      </c>
      <c r="E69" s="8">
        <v>3070667.4366786298</v>
      </c>
    </row>
    <row r="70" spans="2:5" x14ac:dyDescent="0.2">
      <c r="B70" s="6">
        <v>45008</v>
      </c>
      <c r="C70" s="7">
        <v>110</v>
      </c>
      <c r="D70" s="8">
        <v>164749319.19709712</v>
      </c>
      <c r="E70" s="8">
        <v>6806726.1555822426</v>
      </c>
    </row>
    <row r="71" spans="2:5" x14ac:dyDescent="0.2">
      <c r="B71" s="6">
        <v>45009</v>
      </c>
      <c r="C71" s="7">
        <v>116</v>
      </c>
      <c r="D71" s="8">
        <v>125221994.19142303</v>
      </c>
      <c r="E71" s="8">
        <v>5151197.039463209</v>
      </c>
    </row>
    <row r="72" spans="2:5" x14ac:dyDescent="0.2">
      <c r="B72" s="6">
        <v>45012</v>
      </c>
      <c r="C72" s="7">
        <v>50</v>
      </c>
      <c r="D72" s="8">
        <v>23407913.724863999</v>
      </c>
      <c r="E72" s="8">
        <v>959277.82296505116</v>
      </c>
    </row>
    <row r="73" spans="2:5" x14ac:dyDescent="0.2">
      <c r="B73" s="6">
        <v>45013</v>
      </c>
      <c r="C73" s="7">
        <v>60</v>
      </c>
      <c r="D73" s="8">
        <v>91406637.108246982</v>
      </c>
      <c r="E73" s="8">
        <v>3747448.3987687193</v>
      </c>
    </row>
    <row r="74" spans="2:5" x14ac:dyDescent="0.2">
      <c r="B74" s="6">
        <v>45014</v>
      </c>
      <c r="C74" s="7">
        <v>73</v>
      </c>
      <c r="D74" s="8">
        <v>100526551.18029898</v>
      </c>
      <c r="E74" s="8">
        <v>4117392.5636306643</v>
      </c>
    </row>
    <row r="75" spans="2:5" x14ac:dyDescent="0.2">
      <c r="B75" s="6">
        <v>45015</v>
      </c>
      <c r="C75" s="7">
        <v>103</v>
      </c>
      <c r="D75" s="8">
        <v>93208229.696260005</v>
      </c>
      <c r="E75" s="8">
        <v>3806375.1029615225</v>
      </c>
    </row>
    <row r="76" spans="2:5" x14ac:dyDescent="0.2">
      <c r="B76" s="6">
        <v>45016</v>
      </c>
      <c r="C76" s="7">
        <v>85</v>
      </c>
      <c r="D76" s="8">
        <v>131125264.32339199</v>
      </c>
      <c r="E76" s="8">
        <v>5352750.7398269149</v>
      </c>
    </row>
    <row r="77" spans="2:5" x14ac:dyDescent="0.2">
      <c r="B77" s="6">
        <v>45019</v>
      </c>
      <c r="C77" s="7">
        <v>30</v>
      </c>
      <c r="D77" s="8">
        <v>47551756.502487995</v>
      </c>
      <c r="E77" s="8">
        <v>1938862.1074505006</v>
      </c>
    </row>
    <row r="78" spans="2:5" x14ac:dyDescent="0.2">
      <c r="B78" s="6">
        <v>45020</v>
      </c>
      <c r="C78" s="7">
        <v>40</v>
      </c>
      <c r="D78" s="8">
        <v>127122463.10645899</v>
      </c>
      <c r="E78" s="8">
        <v>5190854.2410261873</v>
      </c>
    </row>
    <row r="79" spans="2:5" x14ac:dyDescent="0.2">
      <c r="B79" s="6">
        <v>45021</v>
      </c>
      <c r="C79" s="7">
        <v>81</v>
      </c>
      <c r="D79" s="8">
        <v>55453132.78380999</v>
      </c>
      <c r="E79" s="8">
        <v>2268819.8214427163</v>
      </c>
    </row>
    <row r="80" spans="2:5" x14ac:dyDescent="0.2">
      <c r="B80" s="6">
        <v>45026</v>
      </c>
      <c r="C80" s="7">
        <v>34</v>
      </c>
      <c r="D80" s="8">
        <v>89044354.782885</v>
      </c>
      <c r="E80" s="8">
        <v>3636259.327377399</v>
      </c>
    </row>
    <row r="81" spans="2:5" x14ac:dyDescent="0.2">
      <c r="B81" s="6">
        <v>45027</v>
      </c>
      <c r="C81" s="7">
        <v>83</v>
      </c>
      <c r="D81" s="8">
        <v>181170046.61778119</v>
      </c>
      <c r="E81" s="8">
        <v>7427406.6856802516</v>
      </c>
    </row>
    <row r="82" spans="2:5" x14ac:dyDescent="0.2">
      <c r="B82" s="6">
        <v>45028</v>
      </c>
      <c r="C82" s="7">
        <v>87</v>
      </c>
      <c r="D82" s="8">
        <v>167773661.21291798</v>
      </c>
      <c r="E82" s="8">
        <v>6855347.4880040362</v>
      </c>
    </row>
    <row r="83" spans="2:5" x14ac:dyDescent="0.2">
      <c r="B83" s="6">
        <v>45029</v>
      </c>
      <c r="C83" s="7">
        <v>88</v>
      </c>
      <c r="D83" s="8">
        <v>187663341.1467661</v>
      </c>
      <c r="E83" s="8">
        <v>7663513.0471280105</v>
      </c>
    </row>
    <row r="84" spans="2:5" x14ac:dyDescent="0.2">
      <c r="B84" s="6">
        <v>45030</v>
      </c>
      <c r="C84" s="7">
        <v>75</v>
      </c>
      <c r="D84" s="8">
        <v>151698498.34218705</v>
      </c>
      <c r="E84" s="8">
        <v>6181204.3216779064</v>
      </c>
    </row>
    <row r="85" spans="2:5" x14ac:dyDescent="0.2">
      <c r="B85" s="6">
        <v>45033</v>
      </c>
      <c r="C85" s="7">
        <v>46</v>
      </c>
      <c r="D85" s="8">
        <v>24769225.290427994</v>
      </c>
      <c r="E85" s="8">
        <v>1007948.4856057848</v>
      </c>
    </row>
    <row r="86" spans="2:5" x14ac:dyDescent="0.2">
      <c r="B86" s="6">
        <v>45034</v>
      </c>
      <c r="C86" s="7">
        <v>80</v>
      </c>
      <c r="D86" s="8">
        <v>138788479.89997205</v>
      </c>
      <c r="E86" s="8">
        <v>5650720.6447556326</v>
      </c>
    </row>
    <row r="87" spans="2:5" x14ac:dyDescent="0.2">
      <c r="B87" s="6">
        <v>45036</v>
      </c>
      <c r="C87" s="7">
        <v>122</v>
      </c>
      <c r="D87" s="8">
        <v>159282064.21060202</v>
      </c>
      <c r="E87" s="8">
        <v>6484554.771166821</v>
      </c>
    </row>
    <row r="88" spans="2:5" x14ac:dyDescent="0.2">
      <c r="B88" s="6">
        <v>45037</v>
      </c>
      <c r="C88" s="7">
        <v>70</v>
      </c>
      <c r="D88" s="8">
        <v>80537347.436077997</v>
      </c>
      <c r="E88" s="8">
        <v>3276993.0517678596</v>
      </c>
    </row>
    <row r="89" spans="2:5" x14ac:dyDescent="0.2">
      <c r="B89" s="6">
        <v>45040</v>
      </c>
      <c r="C89" s="7">
        <v>127</v>
      </c>
      <c r="D89" s="8">
        <v>105170179.13175999</v>
      </c>
      <c r="E89" s="8">
        <v>4266815.6607228052</v>
      </c>
    </row>
    <row r="90" spans="2:5" x14ac:dyDescent="0.2">
      <c r="B90" s="6">
        <v>45041</v>
      </c>
      <c r="C90" s="7">
        <v>50</v>
      </c>
      <c r="D90" s="8">
        <v>93071176.410931006</v>
      </c>
      <c r="E90" s="8">
        <v>3781121.7041414683</v>
      </c>
    </row>
    <row r="91" spans="2:5" x14ac:dyDescent="0.2">
      <c r="B91" s="6">
        <v>45042</v>
      </c>
      <c r="C91" s="7">
        <v>114</v>
      </c>
      <c r="D91" s="8">
        <v>188381425.447016</v>
      </c>
      <c r="E91" s="8">
        <v>7641225.5335803311</v>
      </c>
    </row>
    <row r="92" spans="2:5" x14ac:dyDescent="0.2">
      <c r="B92" s="6">
        <v>45043</v>
      </c>
      <c r="C92" s="7">
        <v>85</v>
      </c>
      <c r="D92" s="8">
        <v>175308439.17488003</v>
      </c>
      <c r="E92" s="8">
        <v>7117101.2981032804</v>
      </c>
    </row>
    <row r="93" spans="2:5" x14ac:dyDescent="0.2">
      <c r="B93" s="6">
        <v>45044</v>
      </c>
      <c r="C93" s="7">
        <v>107</v>
      </c>
      <c r="D93" s="8">
        <v>140325993.14899996</v>
      </c>
      <c r="E93" s="8">
        <v>5674230.6290638242</v>
      </c>
    </row>
    <row r="94" spans="2:5" x14ac:dyDescent="0.2">
      <c r="B94" s="6">
        <v>45048</v>
      </c>
      <c r="C94" s="7">
        <v>36</v>
      </c>
      <c r="D94" s="8">
        <v>21322324.128615003</v>
      </c>
      <c r="E94" s="8">
        <v>861497.60320541577</v>
      </c>
    </row>
    <row r="95" spans="2:5" x14ac:dyDescent="0.2">
      <c r="B95" s="6">
        <v>45049</v>
      </c>
      <c r="C95" s="7">
        <v>63</v>
      </c>
      <c r="D95" s="8">
        <v>171011007.84019202</v>
      </c>
      <c r="E95" s="8">
        <v>6891270.3235139176</v>
      </c>
    </row>
    <row r="96" spans="2:5" x14ac:dyDescent="0.2">
      <c r="B96" s="6">
        <v>45050</v>
      </c>
      <c r="C96" s="7">
        <v>106</v>
      </c>
      <c r="D96" s="8">
        <v>97794796.358502224</v>
      </c>
      <c r="E96" s="8">
        <v>3931844.2600664264</v>
      </c>
    </row>
    <row r="97" spans="2:5" x14ac:dyDescent="0.2">
      <c r="B97" s="6">
        <v>45051</v>
      </c>
      <c r="C97" s="7">
        <v>172</v>
      </c>
      <c r="D97" s="8">
        <v>184748156.83091894</v>
      </c>
      <c r="E97" s="8">
        <v>7381098.4794553304</v>
      </c>
    </row>
    <row r="98" spans="2:5" x14ac:dyDescent="0.2">
      <c r="B98" s="6">
        <v>45054</v>
      </c>
      <c r="C98" s="7">
        <v>99</v>
      </c>
      <c r="D98" s="8">
        <v>188621871.91536799</v>
      </c>
      <c r="E98" s="8">
        <v>7527501.4033757308</v>
      </c>
    </row>
    <row r="99" spans="2:5" x14ac:dyDescent="0.2">
      <c r="B99" s="6">
        <v>45055</v>
      </c>
      <c r="C99" s="7">
        <v>72</v>
      </c>
      <c r="D99" s="8">
        <v>132801555.80666001</v>
      </c>
      <c r="E99" s="8">
        <v>5303682.4140521968</v>
      </c>
    </row>
    <row r="100" spans="2:5" x14ac:dyDescent="0.2">
      <c r="B100" s="6">
        <v>45056</v>
      </c>
      <c r="C100" s="7">
        <v>119</v>
      </c>
      <c r="D100" s="8">
        <v>159496088.64089996</v>
      </c>
      <c r="E100" s="8">
        <v>6348456.7753387252</v>
      </c>
    </row>
    <row r="101" spans="2:5" x14ac:dyDescent="0.2">
      <c r="B101" s="6">
        <v>45057</v>
      </c>
      <c r="C101" s="7">
        <v>94</v>
      </c>
      <c r="D101" s="8">
        <v>183491474.12454596</v>
      </c>
      <c r="E101" s="8">
        <v>7287451.6612804262</v>
      </c>
    </row>
    <row r="102" spans="2:5" x14ac:dyDescent="0.2">
      <c r="B102" s="6">
        <v>45058</v>
      </c>
      <c r="C102" s="7">
        <v>114</v>
      </c>
      <c r="D102" s="8">
        <v>179567146.38378009</v>
      </c>
      <c r="E102" s="8">
        <v>7083963.7367163189</v>
      </c>
    </row>
    <row r="103" spans="2:5" x14ac:dyDescent="0.2">
      <c r="B103" s="6">
        <v>45061</v>
      </c>
      <c r="C103" s="7">
        <v>68</v>
      </c>
      <c r="D103" s="8">
        <v>47544220.820650004</v>
      </c>
      <c r="E103" s="8">
        <v>1869243.9874444664</v>
      </c>
    </row>
    <row r="104" spans="2:5" x14ac:dyDescent="0.2">
      <c r="B104" s="6">
        <v>45062</v>
      </c>
      <c r="C104" s="7">
        <v>83</v>
      </c>
      <c r="D104" s="8">
        <v>132881820.22696699</v>
      </c>
      <c r="E104" s="8">
        <v>5213280.1953371055</v>
      </c>
    </row>
    <row r="105" spans="2:5" x14ac:dyDescent="0.2">
      <c r="B105" s="6">
        <v>45063</v>
      </c>
      <c r="C105" s="7">
        <v>137</v>
      </c>
      <c r="D105" s="8">
        <v>152103182.44266096</v>
      </c>
      <c r="E105" s="8">
        <v>5930434.1658639107</v>
      </c>
    </row>
    <row r="106" spans="2:5" x14ac:dyDescent="0.2">
      <c r="B106" s="6">
        <v>45064</v>
      </c>
      <c r="C106" s="7">
        <v>145</v>
      </c>
      <c r="D106" s="8">
        <v>165259890.75403315</v>
      </c>
      <c r="E106" s="8">
        <v>6402394.6333142119</v>
      </c>
    </row>
    <row r="107" spans="2:5" x14ac:dyDescent="0.2">
      <c r="B107" s="6">
        <v>45065</v>
      </c>
      <c r="C107" s="7">
        <v>148</v>
      </c>
      <c r="D107" s="8">
        <v>166036430.96259892</v>
      </c>
      <c r="E107" s="8">
        <v>6409955.2931370223</v>
      </c>
    </row>
    <row r="108" spans="2:5" x14ac:dyDescent="0.2">
      <c r="B108" s="6">
        <v>45069</v>
      </c>
      <c r="C108" s="7">
        <v>103</v>
      </c>
      <c r="D108" s="8">
        <v>126712732.44454996</v>
      </c>
      <c r="E108" s="8">
        <v>4872535.9037338262</v>
      </c>
    </row>
    <row r="109" spans="2:5" x14ac:dyDescent="0.2">
      <c r="B109" s="6">
        <v>45070</v>
      </c>
      <c r="C109" s="7">
        <v>194</v>
      </c>
      <c r="D109" s="8">
        <v>242745755.45563987</v>
      </c>
      <c r="E109" s="8">
        <v>9335836.6038743928</v>
      </c>
    </row>
    <row r="110" spans="2:5" x14ac:dyDescent="0.2">
      <c r="B110" s="6">
        <v>45071</v>
      </c>
      <c r="C110" s="7">
        <v>119</v>
      </c>
      <c r="D110" s="8">
        <v>124022323.75036997</v>
      </c>
      <c r="E110" s="8">
        <v>4763310.8173126718</v>
      </c>
    </row>
    <row r="111" spans="2:5" x14ac:dyDescent="0.2">
      <c r="B111" s="6">
        <v>45072</v>
      </c>
      <c r="C111" s="7">
        <v>139</v>
      </c>
      <c r="D111" s="8">
        <v>175873304.98687625</v>
      </c>
      <c r="E111" s="8">
        <v>6730833.1574226916</v>
      </c>
    </row>
    <row r="112" spans="2:5" x14ac:dyDescent="0.2">
      <c r="B112" s="6">
        <v>45075</v>
      </c>
      <c r="C112" s="7">
        <v>60</v>
      </c>
      <c r="D112" s="8">
        <v>61799663.986352004</v>
      </c>
      <c r="E112" s="8">
        <v>2352355.1842060941</v>
      </c>
    </row>
    <row r="113" spans="2:5" x14ac:dyDescent="0.2">
      <c r="B113" s="6">
        <v>45076</v>
      </c>
      <c r="C113" s="7">
        <v>78</v>
      </c>
      <c r="D113" s="8">
        <v>94705207.099886864</v>
      </c>
      <c r="E113" s="8">
        <v>3607157.81875645</v>
      </c>
    </row>
    <row r="114" spans="2:5" x14ac:dyDescent="0.2">
      <c r="B114" s="6">
        <v>45077</v>
      </c>
      <c r="C114" s="7">
        <v>106</v>
      </c>
      <c r="D114" s="8">
        <v>131738031.88999999</v>
      </c>
      <c r="E114" s="8">
        <v>5035106.8414876983</v>
      </c>
    </row>
    <row r="115" spans="2:5" x14ac:dyDescent="0.2">
      <c r="B115" s="6">
        <v>45078</v>
      </c>
      <c r="C115" s="7">
        <v>99</v>
      </c>
      <c r="D115" s="8">
        <v>139194321.13999996</v>
      </c>
      <c r="E115" s="8">
        <v>5299208.9366886206</v>
      </c>
    </row>
    <row r="116" spans="2:5" x14ac:dyDescent="0.2">
      <c r="B116" s="6">
        <v>45079</v>
      </c>
      <c r="C116" s="7">
        <v>114</v>
      </c>
      <c r="D116" s="8">
        <v>147031065.68262398</v>
      </c>
      <c r="E116" s="8">
        <v>5555217.9936912078</v>
      </c>
    </row>
    <row r="117" spans="2:5" x14ac:dyDescent="0.2">
      <c r="B117" s="6">
        <v>45082</v>
      </c>
      <c r="C117" s="7">
        <v>53</v>
      </c>
      <c r="D117" s="8">
        <v>51744831.534253977</v>
      </c>
      <c r="E117" s="8">
        <v>1945565.0422898675</v>
      </c>
    </row>
    <row r="118" spans="2:5" x14ac:dyDescent="0.2">
      <c r="B118" s="6">
        <v>45083</v>
      </c>
      <c r="C118" s="7">
        <v>72</v>
      </c>
      <c r="D118" s="8">
        <v>229735942.53850004</v>
      </c>
      <c r="E118" s="8">
        <v>8681566.0855361354</v>
      </c>
    </row>
    <row r="119" spans="2:5" x14ac:dyDescent="0.2">
      <c r="B119" s="6">
        <v>45084</v>
      </c>
      <c r="C119" s="7">
        <v>171</v>
      </c>
      <c r="D119" s="8">
        <v>218142619.39742994</v>
      </c>
      <c r="E119" s="8">
        <v>8190719.7262569945</v>
      </c>
    </row>
    <row r="120" spans="2:5" x14ac:dyDescent="0.2">
      <c r="B120" s="6">
        <v>45085</v>
      </c>
      <c r="C120" s="7">
        <v>179</v>
      </c>
      <c r="D120" s="8">
        <v>188837902.13951188</v>
      </c>
      <c r="E120" s="8">
        <v>7071574.1632094299</v>
      </c>
    </row>
    <row r="121" spans="2:5" x14ac:dyDescent="0.2">
      <c r="B121" s="6">
        <v>45086</v>
      </c>
      <c r="C121" s="7">
        <v>127</v>
      </c>
      <c r="D121" s="8">
        <v>130008266.32709897</v>
      </c>
      <c r="E121" s="8">
        <v>4840741.0452766316</v>
      </c>
    </row>
    <row r="122" spans="2:5" x14ac:dyDescent="0.2">
      <c r="B122" s="6">
        <v>45090</v>
      </c>
      <c r="C122" s="7">
        <v>132</v>
      </c>
      <c r="D122" s="8">
        <v>147715631.43502</v>
      </c>
      <c r="E122" s="8">
        <v>5466697.436624106</v>
      </c>
    </row>
    <row r="123" spans="2:5" x14ac:dyDescent="0.2">
      <c r="B123" s="6">
        <v>45091</v>
      </c>
      <c r="C123" s="7">
        <v>119</v>
      </c>
      <c r="D123" s="8">
        <v>150055262.05638</v>
      </c>
      <c r="E123" s="8">
        <v>5553899.6985853855</v>
      </c>
    </row>
    <row r="124" spans="2:5" x14ac:dyDescent="0.2">
      <c r="B124" s="6">
        <v>45092</v>
      </c>
      <c r="C124" s="7">
        <v>176</v>
      </c>
      <c r="D124" s="8">
        <v>193618034.24722102</v>
      </c>
      <c r="E124" s="8">
        <v>7143179.903827697</v>
      </c>
    </row>
    <row r="125" spans="2:5" x14ac:dyDescent="0.2">
      <c r="B125" s="6">
        <v>45093</v>
      </c>
      <c r="C125" s="7">
        <v>105</v>
      </c>
      <c r="D125" s="8">
        <v>171572776.38640004</v>
      </c>
      <c r="E125" s="8">
        <v>6313927.6722124703</v>
      </c>
    </row>
    <row r="126" spans="2:5" x14ac:dyDescent="0.2">
      <c r="B126" s="6">
        <v>45097</v>
      </c>
      <c r="C126" s="7">
        <v>145</v>
      </c>
      <c r="D126" s="8">
        <v>141652316.69996005</v>
      </c>
      <c r="E126" s="8">
        <v>5192914.3155641891</v>
      </c>
    </row>
    <row r="127" spans="2:5" x14ac:dyDescent="0.2">
      <c r="B127" s="6">
        <v>45098</v>
      </c>
      <c r="C127" s="7">
        <v>150</v>
      </c>
      <c r="D127" s="8">
        <v>232254073.92791495</v>
      </c>
      <c r="E127" s="8">
        <v>8521740.5667331368</v>
      </c>
    </row>
    <row r="128" spans="2:5" x14ac:dyDescent="0.2">
      <c r="B128" s="6">
        <v>45099</v>
      </c>
      <c r="C128" s="7">
        <v>155</v>
      </c>
      <c r="D128" s="8">
        <v>218029497.61199999</v>
      </c>
      <c r="E128" s="8">
        <v>7986428.4839560427</v>
      </c>
    </row>
    <row r="129" spans="2:5" x14ac:dyDescent="0.2">
      <c r="B129" s="6">
        <v>45100</v>
      </c>
      <c r="C129" s="7">
        <v>136</v>
      </c>
      <c r="D129" s="8">
        <v>171721792.17107999</v>
      </c>
      <c r="E129" s="8">
        <v>6234906.4037136007</v>
      </c>
    </row>
    <row r="130" spans="2:5" x14ac:dyDescent="0.2">
      <c r="B130" s="6">
        <v>45103</v>
      </c>
      <c r="C130" s="7">
        <v>92</v>
      </c>
      <c r="D130" s="8">
        <v>89738946.977760032</v>
      </c>
      <c r="E130" s="8">
        <v>3250280.5900034769</v>
      </c>
    </row>
    <row r="131" spans="2:5" x14ac:dyDescent="0.2">
      <c r="B131" s="6">
        <v>45104</v>
      </c>
      <c r="C131" s="7">
        <v>146</v>
      </c>
      <c r="D131" s="8">
        <v>246227342.25890994</v>
      </c>
      <c r="E131" s="8">
        <v>8915821.1913324818</v>
      </c>
    </row>
    <row r="132" spans="2:5" x14ac:dyDescent="0.2">
      <c r="B132" s="6">
        <v>45105</v>
      </c>
      <c r="C132" s="7">
        <v>141</v>
      </c>
      <c r="D132" s="8">
        <v>259984898.25411198</v>
      </c>
      <c r="E132" s="8">
        <v>9380453.544361731</v>
      </c>
    </row>
    <row r="133" spans="2:5" x14ac:dyDescent="0.2">
      <c r="B133" s="6">
        <v>45106</v>
      </c>
      <c r="C133" s="7">
        <v>101</v>
      </c>
      <c r="D133" s="8">
        <v>136530302.93679994</v>
      </c>
      <c r="E133" s="8">
        <v>4904563.750091604</v>
      </c>
    </row>
    <row r="134" spans="2:5" x14ac:dyDescent="0.2">
      <c r="B134" s="6">
        <v>45107</v>
      </c>
      <c r="C134" s="7">
        <v>126</v>
      </c>
      <c r="D134" s="8">
        <v>105347445.71506998</v>
      </c>
      <c r="E134" s="8">
        <v>3782048.4126524879</v>
      </c>
    </row>
    <row r="135" spans="2:5" x14ac:dyDescent="0.2">
      <c r="B135" s="6">
        <v>45111</v>
      </c>
      <c r="C135" s="7">
        <v>89</v>
      </c>
      <c r="D135" s="8">
        <v>145016203.59626597</v>
      </c>
      <c r="E135" s="8">
        <v>5176155.3528410699</v>
      </c>
    </row>
    <row r="136" spans="2:5" x14ac:dyDescent="0.2">
      <c r="B136" s="6">
        <v>45113</v>
      </c>
      <c r="C136" s="7">
        <v>122</v>
      </c>
      <c r="D136" s="8">
        <v>148314226.269216</v>
      </c>
      <c r="E136" s="8">
        <v>5265942.817602681</v>
      </c>
    </row>
    <row r="137" spans="2:5" x14ac:dyDescent="0.2">
      <c r="B137" s="6">
        <v>45114</v>
      </c>
      <c r="C137" s="7">
        <v>174</v>
      </c>
      <c r="D137" s="8">
        <v>264648396.64632007</v>
      </c>
      <c r="E137" s="8">
        <v>9359206.0150483791</v>
      </c>
    </row>
    <row r="138" spans="2:5" x14ac:dyDescent="0.2">
      <c r="B138" s="6">
        <v>45117</v>
      </c>
      <c r="C138" s="7">
        <v>77</v>
      </c>
      <c r="D138" s="8">
        <v>105333665.46977597</v>
      </c>
      <c r="E138" s="8">
        <v>3721406.4564941633</v>
      </c>
    </row>
    <row r="139" spans="2:5" x14ac:dyDescent="0.2">
      <c r="B139" s="6">
        <v>45118</v>
      </c>
      <c r="C139" s="7">
        <v>79</v>
      </c>
      <c r="D139" s="8">
        <v>272452623.64957404</v>
      </c>
      <c r="E139" s="8">
        <v>9659179.8958248794</v>
      </c>
    </row>
    <row r="140" spans="2:5" x14ac:dyDescent="0.2">
      <c r="B140" s="6">
        <v>45119</v>
      </c>
      <c r="C140" s="7">
        <v>140</v>
      </c>
      <c r="D140" s="8">
        <v>115503481.66792001</v>
      </c>
      <c r="E140" s="8">
        <v>4073219.8861620501</v>
      </c>
    </row>
    <row r="141" spans="2:5" x14ac:dyDescent="0.2">
      <c r="B141" s="6">
        <v>45120</v>
      </c>
      <c r="C141" s="7">
        <v>133</v>
      </c>
      <c r="D141" s="8">
        <v>161665704.68557006</v>
      </c>
      <c r="E141" s="8">
        <v>5701910.7281995844</v>
      </c>
    </row>
    <row r="142" spans="2:5" x14ac:dyDescent="0.2">
      <c r="B142" s="6">
        <v>45121</v>
      </c>
      <c r="C142" s="7">
        <v>162</v>
      </c>
      <c r="D142" s="8">
        <v>198906328.9694159</v>
      </c>
      <c r="E142" s="8">
        <v>6990059.2139830459</v>
      </c>
    </row>
    <row r="143" spans="2:5" x14ac:dyDescent="0.2">
      <c r="B143" s="6">
        <v>45124</v>
      </c>
      <c r="C143" s="7">
        <v>83</v>
      </c>
      <c r="D143" s="8">
        <v>53830700.846500002</v>
      </c>
      <c r="E143" s="8">
        <v>1881541.0346243782</v>
      </c>
    </row>
    <row r="144" spans="2:5" x14ac:dyDescent="0.2">
      <c r="B144" s="6">
        <v>45125</v>
      </c>
      <c r="C144" s="7">
        <v>133</v>
      </c>
      <c r="D144" s="8">
        <v>249221618.40671989</v>
      </c>
      <c r="E144" s="8">
        <v>8692918.2025051005</v>
      </c>
    </row>
    <row r="145" spans="2:5" x14ac:dyDescent="0.2">
      <c r="B145" s="6">
        <v>45126</v>
      </c>
      <c r="C145" s="7">
        <v>163</v>
      </c>
      <c r="D145" s="8">
        <v>288900492.596632</v>
      </c>
      <c r="E145" s="8">
        <v>10026984.745981125</v>
      </c>
    </row>
    <row r="146" spans="2:5" x14ac:dyDescent="0.2">
      <c r="B146" s="6">
        <v>45127</v>
      </c>
      <c r="C146" s="7">
        <v>139</v>
      </c>
      <c r="D146" s="8">
        <v>231607168.42866105</v>
      </c>
      <c r="E146" s="8">
        <v>8019944.2647975162</v>
      </c>
    </row>
    <row r="147" spans="2:5" x14ac:dyDescent="0.2">
      <c r="B147" s="6">
        <v>45128</v>
      </c>
      <c r="C147" s="7">
        <v>152</v>
      </c>
      <c r="D147" s="8">
        <v>222174341.98707002</v>
      </c>
      <c r="E147" s="8">
        <v>7663668.2920350051</v>
      </c>
    </row>
    <row r="148" spans="2:5" x14ac:dyDescent="0.2">
      <c r="B148" s="6">
        <v>45132</v>
      </c>
      <c r="C148" s="7">
        <v>63</v>
      </c>
      <c r="D148" s="8">
        <v>47467908.827872008</v>
      </c>
      <c r="E148" s="8">
        <v>1631917.4354311177</v>
      </c>
    </row>
    <row r="149" spans="2:5" x14ac:dyDescent="0.2">
      <c r="B149" s="6">
        <v>45133</v>
      </c>
      <c r="C149" s="7">
        <v>130</v>
      </c>
      <c r="D149" s="8">
        <v>188233178.32059196</v>
      </c>
      <c r="E149" s="8">
        <v>6467560.6380038625</v>
      </c>
    </row>
    <row r="150" spans="2:5" x14ac:dyDescent="0.2">
      <c r="B150" s="6">
        <v>45134</v>
      </c>
      <c r="C150" s="7">
        <v>161</v>
      </c>
      <c r="D150" s="8">
        <v>175146747.06462005</v>
      </c>
      <c r="E150" s="8">
        <v>5974849.8009353895</v>
      </c>
    </row>
    <row r="151" spans="2:5" x14ac:dyDescent="0.2">
      <c r="B151" s="6">
        <v>45135</v>
      </c>
      <c r="C151" s="7">
        <v>251</v>
      </c>
      <c r="D151" s="8">
        <v>193097224.85066012</v>
      </c>
      <c r="E151" s="8">
        <v>6589179.5603053384</v>
      </c>
    </row>
    <row r="152" spans="2:5" x14ac:dyDescent="0.2">
      <c r="B152" s="6">
        <v>45138</v>
      </c>
      <c r="C152" s="7">
        <v>130</v>
      </c>
      <c r="D152" s="8">
        <v>93971667.934319973</v>
      </c>
      <c r="E152" s="8">
        <v>3184185.0072621303</v>
      </c>
    </row>
    <row r="153" spans="2:5" x14ac:dyDescent="0.2">
      <c r="B153" s="6">
        <v>45139</v>
      </c>
      <c r="C153" s="7">
        <v>118</v>
      </c>
      <c r="D153" s="8">
        <v>235223929.98193192</v>
      </c>
      <c r="E153" s="8">
        <v>7972692.5769287255</v>
      </c>
    </row>
    <row r="154" spans="2:5" x14ac:dyDescent="0.2">
      <c r="B154" s="6">
        <v>45140</v>
      </c>
      <c r="C154" s="7">
        <v>146</v>
      </c>
      <c r="D154" s="8">
        <v>232667794.70578203</v>
      </c>
      <c r="E154" s="8">
        <v>7856337.5925883586</v>
      </c>
    </row>
    <row r="155" spans="2:5" x14ac:dyDescent="0.2">
      <c r="B155" s="6">
        <v>45141</v>
      </c>
      <c r="C155" s="7">
        <v>183</v>
      </c>
      <c r="D155" s="8">
        <v>313022565.61974794</v>
      </c>
      <c r="E155" s="8">
        <v>10519680.655592605</v>
      </c>
    </row>
    <row r="156" spans="2:5" x14ac:dyDescent="0.2">
      <c r="B156" s="6">
        <v>45142</v>
      </c>
      <c r="C156" s="7">
        <v>203</v>
      </c>
      <c r="D156" s="8">
        <v>237674625.67276594</v>
      </c>
      <c r="E156" s="8">
        <v>7895065.3288499927</v>
      </c>
    </row>
    <row r="157" spans="2:5" x14ac:dyDescent="0.2">
      <c r="B157" s="6">
        <v>45145</v>
      </c>
      <c r="C157" s="7">
        <v>79</v>
      </c>
      <c r="D157" s="8">
        <v>104716435.53380001</v>
      </c>
      <c r="E157" s="8">
        <v>3379846.6085415683</v>
      </c>
    </row>
    <row r="158" spans="2:5" x14ac:dyDescent="0.2">
      <c r="B158" s="6">
        <v>45146</v>
      </c>
      <c r="C158" s="7">
        <v>149</v>
      </c>
      <c r="D158" s="8">
        <v>167606924.51542994</v>
      </c>
      <c r="E158" s="8">
        <v>5412174.4519569892</v>
      </c>
    </row>
    <row r="159" spans="2:5" x14ac:dyDescent="0.2">
      <c r="B159" s="6">
        <v>45147</v>
      </c>
      <c r="C159" s="7">
        <v>139</v>
      </c>
      <c r="D159" s="8">
        <v>196398417.082185</v>
      </c>
      <c r="E159" s="8">
        <v>6315285.0127234403</v>
      </c>
    </row>
    <row r="160" spans="2:5" x14ac:dyDescent="0.2">
      <c r="B160" s="6">
        <v>45148</v>
      </c>
      <c r="C160" s="7">
        <v>172</v>
      </c>
      <c r="D160" s="8">
        <v>291559908.31344795</v>
      </c>
      <c r="E160" s="8">
        <v>9333620.6467029471</v>
      </c>
    </row>
    <row r="161" spans="2:5" x14ac:dyDescent="0.2">
      <c r="B161" s="6">
        <v>45149</v>
      </c>
      <c r="C161" s="7">
        <v>236</v>
      </c>
      <c r="D161" s="8">
        <v>217490558.49979994</v>
      </c>
      <c r="E161" s="8">
        <v>6936303.1088680094</v>
      </c>
    </row>
    <row r="162" spans="2:5" x14ac:dyDescent="0.2">
      <c r="B162" s="6">
        <v>45153</v>
      </c>
      <c r="C162" s="7">
        <v>162</v>
      </c>
      <c r="D162" s="8">
        <v>218293405.42680597</v>
      </c>
      <c r="E162" s="8">
        <v>6924431.815499587</v>
      </c>
    </row>
    <row r="163" spans="2:5" x14ac:dyDescent="0.2">
      <c r="B163" s="6">
        <v>45154</v>
      </c>
      <c r="C163" s="7">
        <v>152</v>
      </c>
      <c r="D163" s="8">
        <v>281222238.37139988</v>
      </c>
      <c r="E163" s="8">
        <v>8924913.467283193</v>
      </c>
    </row>
    <row r="164" spans="2:5" x14ac:dyDescent="0.2">
      <c r="B164" s="6">
        <v>45155</v>
      </c>
      <c r="C164" s="7">
        <v>201</v>
      </c>
      <c r="D164" s="8">
        <v>293174620.19065905</v>
      </c>
      <c r="E164" s="8">
        <v>9274244.0359316021</v>
      </c>
    </row>
    <row r="165" spans="2:5" x14ac:dyDescent="0.2">
      <c r="B165" s="6">
        <v>45156</v>
      </c>
      <c r="C165" s="7">
        <v>251</v>
      </c>
      <c r="D165" s="8">
        <v>205296845.54686001</v>
      </c>
      <c r="E165" s="8">
        <v>6465329.6659221817</v>
      </c>
    </row>
    <row r="166" spans="2:5" x14ac:dyDescent="0.2">
      <c r="B166" s="6">
        <v>45159</v>
      </c>
      <c r="C166" s="7">
        <v>69</v>
      </c>
      <c r="D166" s="8">
        <v>101756111.43538661</v>
      </c>
      <c r="E166" s="8">
        <v>3195125.2205174877</v>
      </c>
    </row>
    <row r="167" spans="2:5" x14ac:dyDescent="0.2">
      <c r="B167" s="6">
        <v>45160</v>
      </c>
      <c r="C167" s="7">
        <v>147</v>
      </c>
      <c r="D167" s="8">
        <v>193680149.30965704</v>
      </c>
      <c r="E167" s="8">
        <v>6084123.0931263724</v>
      </c>
    </row>
    <row r="168" spans="2:5" x14ac:dyDescent="0.2">
      <c r="B168" s="6">
        <v>45161</v>
      </c>
      <c r="C168" s="7">
        <v>173</v>
      </c>
      <c r="D168" s="8">
        <v>257327702.84819999</v>
      </c>
      <c r="E168" s="8">
        <v>8039505.960972135</v>
      </c>
    </row>
    <row r="169" spans="2:5" x14ac:dyDescent="0.2">
      <c r="B169" s="6">
        <v>45162</v>
      </c>
      <c r="C169" s="7">
        <v>248</v>
      </c>
      <c r="D169" s="8">
        <v>368155136.20318997</v>
      </c>
      <c r="E169" s="8">
        <v>11441028.519141354</v>
      </c>
    </row>
    <row r="170" spans="2:5" x14ac:dyDescent="0.2">
      <c r="B170" s="6">
        <v>45163</v>
      </c>
      <c r="C170" s="7">
        <v>188</v>
      </c>
      <c r="D170" s="8">
        <v>186919509.66720399</v>
      </c>
      <c r="E170" s="8">
        <v>5787770.1503363932</v>
      </c>
    </row>
    <row r="171" spans="2:5" x14ac:dyDescent="0.2">
      <c r="B171" s="6">
        <v>45166</v>
      </c>
      <c r="C171" s="7">
        <v>101</v>
      </c>
      <c r="D171" s="8">
        <v>141960146.30849996</v>
      </c>
      <c r="E171" s="8">
        <v>4389004.1988127818</v>
      </c>
    </row>
    <row r="172" spans="2:5" x14ac:dyDescent="0.2">
      <c r="B172" s="6">
        <v>45167</v>
      </c>
      <c r="C172" s="7">
        <v>162</v>
      </c>
      <c r="D172" s="8">
        <v>166778432.017791</v>
      </c>
      <c r="E172" s="8">
        <v>5141595.0259977318</v>
      </c>
    </row>
    <row r="173" spans="2:5" x14ac:dyDescent="0.2">
      <c r="B173" s="6">
        <v>45168</v>
      </c>
      <c r="C173" s="7">
        <v>149</v>
      </c>
      <c r="D173" s="8">
        <v>174609012.95691994</v>
      </c>
      <c r="E173" s="8">
        <v>5384447.36579418</v>
      </c>
    </row>
    <row r="174" spans="2:5" x14ac:dyDescent="0.2">
      <c r="B174" s="6">
        <v>45169</v>
      </c>
      <c r="C174" s="7">
        <v>194</v>
      </c>
      <c r="D174" s="8">
        <v>156363183.65374297</v>
      </c>
      <c r="E174" s="8">
        <v>4810005.6802728865</v>
      </c>
    </row>
    <row r="175" spans="2:5" x14ac:dyDescent="0.2">
      <c r="B175" s="6">
        <v>45170</v>
      </c>
      <c r="C175" s="7">
        <v>228</v>
      </c>
      <c r="D175" s="8">
        <v>171825051.26972809</v>
      </c>
      <c r="E175" s="8">
        <v>5270965.7918710122</v>
      </c>
    </row>
    <row r="176" spans="2:5" x14ac:dyDescent="0.2">
      <c r="B176" s="6">
        <v>45173</v>
      </c>
      <c r="C176" s="7">
        <v>140</v>
      </c>
      <c r="D176" s="8">
        <v>159393696.25410202</v>
      </c>
      <c r="E176" s="8">
        <v>4857327.7623442253</v>
      </c>
    </row>
    <row r="177" spans="2:5" x14ac:dyDescent="0.2">
      <c r="B177" s="6">
        <v>45174</v>
      </c>
      <c r="C177" s="7">
        <v>128</v>
      </c>
      <c r="D177" s="8">
        <v>145968395.17700005</v>
      </c>
      <c r="E177" s="8">
        <v>4451328.0691690966</v>
      </c>
    </row>
    <row r="178" spans="2:5" x14ac:dyDescent="0.2">
      <c r="B178" s="6">
        <v>45175</v>
      </c>
      <c r="C178" s="7">
        <v>141</v>
      </c>
      <c r="D178" s="8">
        <v>178219061.55590004</v>
      </c>
      <c r="E178" s="8">
        <v>5410513.2927709678</v>
      </c>
    </row>
    <row r="179" spans="2:5" x14ac:dyDescent="0.2">
      <c r="B179" s="6">
        <v>45176</v>
      </c>
      <c r="C179" s="7">
        <v>186</v>
      </c>
      <c r="D179" s="8">
        <v>225637704.99146008</v>
      </c>
      <c r="E179" s="8">
        <v>6814481.5242879372</v>
      </c>
    </row>
    <row r="180" spans="2:5" x14ac:dyDescent="0.2">
      <c r="B180" s="6">
        <v>45177</v>
      </c>
      <c r="C180" s="7">
        <v>227</v>
      </c>
      <c r="D180" s="8">
        <v>209894223.32733497</v>
      </c>
      <c r="E180" s="8">
        <v>6319126.8986453703</v>
      </c>
    </row>
    <row r="181" spans="2:5" x14ac:dyDescent="0.2">
      <c r="B181" s="6">
        <v>45181</v>
      </c>
      <c r="C181" s="7">
        <v>143</v>
      </c>
      <c r="D181" s="8">
        <v>181091617.474626</v>
      </c>
      <c r="E181" s="8">
        <v>5431645.9001210546</v>
      </c>
    </row>
    <row r="182" spans="2:5" x14ac:dyDescent="0.2">
      <c r="B182" s="6">
        <v>45182</v>
      </c>
      <c r="C182" s="7">
        <v>175</v>
      </c>
      <c r="D182" s="8">
        <v>185603343.84553304</v>
      </c>
      <c r="E182" s="8">
        <v>5567471.1911213938</v>
      </c>
    </row>
    <row r="183" spans="2:5" x14ac:dyDescent="0.2">
      <c r="B183" s="6">
        <v>45183</v>
      </c>
      <c r="C183" s="7">
        <v>169</v>
      </c>
      <c r="D183" s="8">
        <v>251954339.885932</v>
      </c>
      <c r="E183" s="8">
        <v>7534474.6707834285</v>
      </c>
    </row>
    <row r="184" spans="2:5" x14ac:dyDescent="0.2">
      <c r="B184" s="6">
        <v>45184</v>
      </c>
      <c r="C184" s="7">
        <v>226</v>
      </c>
      <c r="D184" s="8">
        <v>324955085.24648017</v>
      </c>
      <c r="E184" s="8">
        <v>9697893.7813428529</v>
      </c>
    </row>
    <row r="185" spans="2:5" x14ac:dyDescent="0.2">
      <c r="B185" s="6">
        <v>45187</v>
      </c>
      <c r="C185" s="7">
        <v>148</v>
      </c>
      <c r="D185" s="8">
        <v>102375881.27699295</v>
      </c>
      <c r="E185" s="8">
        <v>3041406.7823008127</v>
      </c>
    </row>
    <row r="186" spans="2:5" x14ac:dyDescent="0.2">
      <c r="B186" s="6">
        <v>45188</v>
      </c>
      <c r="C186" s="7">
        <v>101</v>
      </c>
      <c r="D186" s="8">
        <v>160378755.56156099</v>
      </c>
      <c r="E186" s="8">
        <v>4763522.6092818109</v>
      </c>
    </row>
    <row r="187" spans="2:5" x14ac:dyDescent="0.2">
      <c r="B187" s="6">
        <v>45189</v>
      </c>
      <c r="C187" s="7">
        <v>168</v>
      </c>
      <c r="D187" s="8">
        <v>294122246.76872712</v>
      </c>
      <c r="E187" s="8">
        <v>8697698.6337492168</v>
      </c>
    </row>
    <row r="188" spans="2:5" x14ac:dyDescent="0.2">
      <c r="B188" s="6">
        <v>45190</v>
      </c>
      <c r="C188" s="7">
        <v>289</v>
      </c>
      <c r="D188" s="8">
        <v>278143134.62499714</v>
      </c>
      <c r="E188" s="8">
        <v>8220987.4480171045</v>
      </c>
    </row>
    <row r="189" spans="2:5" x14ac:dyDescent="0.2">
      <c r="B189" s="6">
        <v>45191</v>
      </c>
      <c r="C189" s="7">
        <v>217</v>
      </c>
      <c r="D189" s="8">
        <v>210985126.88291305</v>
      </c>
      <c r="E189" s="8">
        <v>6218448.7820976516</v>
      </c>
    </row>
    <row r="190" spans="2:5" x14ac:dyDescent="0.2">
      <c r="B190" s="6">
        <v>45194</v>
      </c>
      <c r="C190" s="7">
        <v>164</v>
      </c>
      <c r="D190" s="8">
        <v>110089164.902408</v>
      </c>
      <c r="E190" s="8">
        <v>3238754.8807458407</v>
      </c>
    </row>
    <row r="191" spans="2:5" x14ac:dyDescent="0.2">
      <c r="B191" s="6">
        <v>45195</v>
      </c>
      <c r="C191" s="7">
        <v>154</v>
      </c>
      <c r="D191" s="8">
        <v>247158922.84843597</v>
      </c>
      <c r="E191" s="8">
        <v>7264401.8319338812</v>
      </c>
    </row>
    <row r="192" spans="2:5" x14ac:dyDescent="0.2">
      <c r="B192" s="6">
        <v>45196</v>
      </c>
      <c r="C192" s="7">
        <v>157</v>
      </c>
      <c r="D192" s="8">
        <v>180283312.11303514</v>
      </c>
      <c r="E192" s="8">
        <v>5287939.6278164666</v>
      </c>
    </row>
    <row r="193" spans="2:5" x14ac:dyDescent="0.2">
      <c r="B193" s="6">
        <v>45197</v>
      </c>
      <c r="C193" s="7">
        <v>187</v>
      </c>
      <c r="D193" s="8">
        <v>163488606.2100001</v>
      </c>
      <c r="E193" s="8">
        <v>4773292.4059946248</v>
      </c>
    </row>
    <row r="194" spans="2:5" x14ac:dyDescent="0.2">
      <c r="B194" s="6">
        <v>45198</v>
      </c>
      <c r="C194" s="7">
        <v>227</v>
      </c>
      <c r="D194" s="8">
        <v>361408289.23687798</v>
      </c>
      <c r="E194" s="8">
        <v>10536408.351876421</v>
      </c>
    </row>
    <row r="195" spans="2:5" x14ac:dyDescent="0.2">
      <c r="B195" s="6">
        <v>45201</v>
      </c>
      <c r="C195" s="7">
        <v>96</v>
      </c>
      <c r="D195" s="8">
        <v>120198088.16700001</v>
      </c>
      <c r="E195" s="8">
        <v>3491552.4051136654</v>
      </c>
    </row>
    <row r="196" spans="2:5" x14ac:dyDescent="0.2">
      <c r="B196" s="6">
        <v>45202</v>
      </c>
      <c r="C196" s="7">
        <v>165</v>
      </c>
      <c r="D196" s="8">
        <v>155597469.74063799</v>
      </c>
      <c r="E196" s="8">
        <v>4514245.62829509</v>
      </c>
    </row>
    <row r="197" spans="2:5" x14ac:dyDescent="0.2">
      <c r="B197" s="6">
        <v>45203</v>
      </c>
      <c r="C197" s="7">
        <v>189</v>
      </c>
      <c r="D197" s="8">
        <v>494595709.47467417</v>
      </c>
      <c r="E197" s="8">
        <v>14266429.452519551</v>
      </c>
    </row>
    <row r="198" spans="2:5" x14ac:dyDescent="0.2">
      <c r="B198" s="6">
        <v>45204</v>
      </c>
      <c r="C198" s="7">
        <v>188</v>
      </c>
      <c r="D198" s="8">
        <v>252951947.07236809</v>
      </c>
      <c r="E198" s="8">
        <v>7286888.5145569006</v>
      </c>
    </row>
    <row r="199" spans="2:5" x14ac:dyDescent="0.2">
      <c r="B199" s="6">
        <v>45205</v>
      </c>
      <c r="C199" s="7">
        <v>246</v>
      </c>
      <c r="D199" s="8">
        <v>267173559.66106802</v>
      </c>
      <c r="E199" s="8">
        <v>7688469.8851239299</v>
      </c>
    </row>
    <row r="200" spans="2:5" x14ac:dyDescent="0.2">
      <c r="B200" s="6">
        <v>45208</v>
      </c>
      <c r="C200" s="7">
        <v>102</v>
      </c>
      <c r="D200" s="8">
        <v>114328741.80772007</v>
      </c>
      <c r="E200" s="8">
        <v>3279983.4122106349</v>
      </c>
    </row>
    <row r="201" spans="2:5" x14ac:dyDescent="0.2">
      <c r="B201" s="6">
        <v>45209</v>
      </c>
      <c r="C201" s="7">
        <v>136</v>
      </c>
      <c r="D201" s="8">
        <v>138937473.14669999</v>
      </c>
      <c r="E201" s="8">
        <v>3990174.3872526921</v>
      </c>
    </row>
    <row r="202" spans="2:5" x14ac:dyDescent="0.2">
      <c r="B202" s="6">
        <v>45210</v>
      </c>
      <c r="C202" s="7">
        <v>222</v>
      </c>
      <c r="D202" s="8">
        <v>583053636.9407841</v>
      </c>
      <c r="E202" s="8">
        <v>16734410.501836427</v>
      </c>
    </row>
    <row r="203" spans="2:5" x14ac:dyDescent="0.2">
      <c r="B203" s="6">
        <v>45212</v>
      </c>
      <c r="C203" s="7">
        <v>251</v>
      </c>
      <c r="D203" s="8">
        <v>392496827.87254781</v>
      </c>
      <c r="E203" s="8">
        <v>11246295.221863205</v>
      </c>
    </row>
    <row r="204" spans="2:5" x14ac:dyDescent="0.2">
      <c r="B204" s="6">
        <v>45215</v>
      </c>
      <c r="C204" s="7">
        <v>153</v>
      </c>
      <c r="D204" s="8">
        <v>190980505.46161118</v>
      </c>
      <c r="E204" s="8">
        <v>5475735.2989199739</v>
      </c>
    </row>
    <row r="205" spans="2:5" x14ac:dyDescent="0.2">
      <c r="B205" s="6">
        <v>45216</v>
      </c>
      <c r="C205" s="7">
        <v>158</v>
      </c>
      <c r="D205" s="8">
        <v>248968258.58256409</v>
      </c>
      <c r="E205" s="8">
        <v>7143831.9517073929</v>
      </c>
    </row>
    <row r="206" spans="2:5" x14ac:dyDescent="0.2">
      <c r="B206" s="6">
        <v>45217</v>
      </c>
      <c r="C206" s="7">
        <v>201</v>
      </c>
      <c r="D206" s="8">
        <v>237975956.77476802</v>
      </c>
      <c r="E206" s="8">
        <v>6835914.4900055714</v>
      </c>
    </row>
    <row r="207" spans="2:5" x14ac:dyDescent="0.2">
      <c r="B207" s="6">
        <v>45218</v>
      </c>
      <c r="C207" s="7">
        <v>214</v>
      </c>
      <c r="D207" s="8">
        <v>402756192.01018924</v>
      </c>
      <c r="E207" s="8">
        <v>11553467.622394288</v>
      </c>
    </row>
    <row r="208" spans="2:5" x14ac:dyDescent="0.2">
      <c r="B208" s="6">
        <v>45219</v>
      </c>
      <c r="C208" s="7">
        <v>300</v>
      </c>
      <c r="D208" s="8">
        <v>352888100.43277413</v>
      </c>
      <c r="E208" s="8">
        <v>10123473.837949367</v>
      </c>
    </row>
    <row r="209" spans="2:5" x14ac:dyDescent="0.2">
      <c r="B209" s="6">
        <v>45222</v>
      </c>
      <c r="C209" s="7">
        <v>100</v>
      </c>
      <c r="D209" s="8">
        <v>102217723.11609997</v>
      </c>
      <c r="E209" s="8">
        <v>2922351.6310613267</v>
      </c>
    </row>
    <row r="210" spans="2:5" x14ac:dyDescent="0.2">
      <c r="B210" s="6">
        <v>45223</v>
      </c>
      <c r="C210" s="7">
        <v>134</v>
      </c>
      <c r="D210" s="8">
        <v>239236250.93912005</v>
      </c>
      <c r="E210" s="8">
        <v>6840011.7491742922</v>
      </c>
    </row>
    <row r="211" spans="2:5" x14ac:dyDescent="0.2">
      <c r="B211" s="6">
        <v>45224</v>
      </c>
      <c r="C211" s="7">
        <v>231</v>
      </c>
      <c r="D211" s="8">
        <v>255233547.80862606</v>
      </c>
      <c r="E211" s="8">
        <v>7286599.4384068083</v>
      </c>
    </row>
    <row r="212" spans="2:5" x14ac:dyDescent="0.2">
      <c r="B212" s="6">
        <v>45225</v>
      </c>
      <c r="C212" s="7">
        <v>217</v>
      </c>
      <c r="D212" s="8">
        <v>254470920.43054396</v>
      </c>
      <c r="E212" s="8">
        <v>7265989.0135555137</v>
      </c>
    </row>
    <row r="213" spans="2:5" x14ac:dyDescent="0.2">
      <c r="B213" s="6">
        <v>45226</v>
      </c>
      <c r="C213" s="7">
        <v>280</v>
      </c>
      <c r="D213" s="8">
        <v>281727643.38999987</v>
      </c>
      <c r="E213" s="8">
        <v>8028281.2669020481</v>
      </c>
    </row>
    <row r="214" spans="2:5" x14ac:dyDescent="0.2">
      <c r="B214" s="6">
        <v>45230</v>
      </c>
      <c r="C214" s="7">
        <v>252</v>
      </c>
      <c r="D214" s="8">
        <v>224591607.41713199</v>
      </c>
      <c r="E214" s="8">
        <v>6393593.8526153769</v>
      </c>
    </row>
    <row r="215" spans="2:5" x14ac:dyDescent="0.2">
      <c r="B215" s="6">
        <v>45231</v>
      </c>
      <c r="C215" s="7">
        <v>188</v>
      </c>
      <c r="D215" s="8">
        <v>168180783.63053802</v>
      </c>
      <c r="E215" s="8">
        <v>4796216.8762434078</v>
      </c>
    </row>
    <row r="216" spans="2:5" x14ac:dyDescent="0.2">
      <c r="B216" s="6">
        <v>45232</v>
      </c>
      <c r="C216" s="7">
        <v>243</v>
      </c>
      <c r="D216" s="8">
        <v>444060713.5</v>
      </c>
      <c r="E216" s="8">
        <v>12632048.402008336</v>
      </c>
    </row>
    <row r="217" spans="2:5" x14ac:dyDescent="0.2">
      <c r="B217" s="6">
        <v>45233</v>
      </c>
      <c r="C217" s="7">
        <v>345</v>
      </c>
      <c r="D217" s="8">
        <v>470297404.7499997</v>
      </c>
      <c r="E217" s="8">
        <v>13371205.966894498</v>
      </c>
    </row>
    <row r="218" spans="2:5" x14ac:dyDescent="0.2">
      <c r="B218" s="6">
        <v>45237</v>
      </c>
      <c r="C218" s="7">
        <v>309</v>
      </c>
      <c r="D218" s="8">
        <v>330769417.93800002</v>
      </c>
      <c r="E218" s="8">
        <v>9387257.8595186751</v>
      </c>
    </row>
    <row r="219" spans="2:5" x14ac:dyDescent="0.2">
      <c r="B219" s="6">
        <v>45238</v>
      </c>
      <c r="C219" s="7">
        <v>200</v>
      </c>
      <c r="D219" s="8">
        <v>237351182.5447481</v>
      </c>
      <c r="E219" s="8">
        <v>6751735.4318485754</v>
      </c>
    </row>
    <row r="220" spans="2:5" x14ac:dyDescent="0.2">
      <c r="B220" s="6">
        <v>45239</v>
      </c>
      <c r="C220" s="7">
        <v>176</v>
      </c>
      <c r="D220" s="8">
        <v>351663064.73173022</v>
      </c>
      <c r="E220" s="8">
        <v>9977445.9575816132</v>
      </c>
    </row>
    <row r="221" spans="2:5" x14ac:dyDescent="0.2">
      <c r="B221" s="6">
        <v>45240</v>
      </c>
      <c r="C221" s="7">
        <v>334</v>
      </c>
      <c r="D221" s="8">
        <v>373005044.42375588</v>
      </c>
      <c r="E221" s="8">
        <v>10556487.607580077</v>
      </c>
    </row>
    <row r="222" spans="2:5" x14ac:dyDescent="0.2">
      <c r="B222" s="6">
        <v>45243</v>
      </c>
      <c r="C222" s="7">
        <v>89</v>
      </c>
      <c r="D222" s="8">
        <v>151252511.002</v>
      </c>
      <c r="E222" s="8">
        <v>4276221.2402956123</v>
      </c>
    </row>
    <row r="223" spans="2:5" x14ac:dyDescent="0.2">
      <c r="B223" s="6">
        <v>45244</v>
      </c>
      <c r="C223" s="7">
        <v>188</v>
      </c>
      <c r="D223" s="8">
        <v>214804095.68999994</v>
      </c>
      <c r="E223" s="8">
        <v>6082551.6692718072</v>
      </c>
    </row>
    <row r="224" spans="2:5" x14ac:dyDescent="0.2">
      <c r="B224" s="6">
        <v>45245</v>
      </c>
      <c r="C224" s="7">
        <v>162</v>
      </c>
      <c r="D224" s="8">
        <v>260870576.02642307</v>
      </c>
      <c r="E224" s="8">
        <v>7372995.1197200529</v>
      </c>
    </row>
    <row r="225" spans="2:5" x14ac:dyDescent="0.2">
      <c r="B225" s="6">
        <v>45246</v>
      </c>
      <c r="C225" s="7">
        <v>213</v>
      </c>
      <c r="D225" s="8">
        <v>502170901.02323604</v>
      </c>
      <c r="E225" s="8">
        <v>14181292.177054346</v>
      </c>
    </row>
    <row r="226" spans="2:5" x14ac:dyDescent="0.2">
      <c r="B226" s="6">
        <v>45247</v>
      </c>
      <c r="C226" s="7">
        <v>431</v>
      </c>
      <c r="D226" s="8">
        <v>493438806.45774615</v>
      </c>
      <c r="E226" s="8">
        <v>13927225.286559502</v>
      </c>
    </row>
    <row r="227" spans="2:5" x14ac:dyDescent="0.2">
      <c r="B227" s="6">
        <v>45250</v>
      </c>
      <c r="C227" s="7">
        <v>133</v>
      </c>
      <c r="D227" s="8">
        <v>189421826.26468003</v>
      </c>
      <c r="E227" s="8">
        <v>5339134.8515891545</v>
      </c>
    </row>
    <row r="228" spans="2:5" x14ac:dyDescent="0.2">
      <c r="B228" s="6">
        <v>45251</v>
      </c>
      <c r="C228" s="7">
        <v>194</v>
      </c>
      <c r="D228" s="8">
        <v>226043254.08264303</v>
      </c>
      <c r="E228" s="8">
        <v>6376198.5970151294</v>
      </c>
    </row>
    <row r="229" spans="2:5" x14ac:dyDescent="0.2">
      <c r="B229" s="6">
        <v>45252</v>
      </c>
      <c r="C229" s="7">
        <v>194</v>
      </c>
      <c r="D229" s="8">
        <v>388606524.78221411</v>
      </c>
      <c r="E229" s="8">
        <v>10971820.590938488</v>
      </c>
    </row>
    <row r="230" spans="2:5" x14ac:dyDescent="0.2">
      <c r="B230" s="6">
        <v>45253</v>
      </c>
      <c r="C230" s="7">
        <v>213</v>
      </c>
      <c r="D230" s="8">
        <v>373887460.7482599</v>
      </c>
      <c r="E230" s="8">
        <v>10564299.459427096</v>
      </c>
    </row>
    <row r="231" spans="2:5" x14ac:dyDescent="0.2">
      <c r="B231" s="6">
        <v>45254</v>
      </c>
      <c r="C231" s="7">
        <v>380</v>
      </c>
      <c r="D231" s="8">
        <v>374595743.1400001</v>
      </c>
      <c r="E231" s="8">
        <v>10556334.242815359</v>
      </c>
    </row>
    <row r="232" spans="2:5" x14ac:dyDescent="0.2">
      <c r="B232" s="6">
        <v>45257</v>
      </c>
      <c r="C232" s="7">
        <v>136</v>
      </c>
      <c r="D232" s="8">
        <v>438085484.66407192</v>
      </c>
      <c r="E232" s="8">
        <v>12339706.233267102</v>
      </c>
    </row>
    <row r="233" spans="2:5" x14ac:dyDescent="0.2">
      <c r="B233" s="6">
        <v>45258</v>
      </c>
      <c r="C233" s="7">
        <v>183</v>
      </c>
      <c r="D233" s="8">
        <v>387727128.33903599</v>
      </c>
      <c r="E233" s="8">
        <v>10930881.974441964</v>
      </c>
    </row>
    <row r="234" spans="2:5" x14ac:dyDescent="0.2">
      <c r="B234" s="6">
        <v>45259</v>
      </c>
      <c r="C234" s="7">
        <v>179</v>
      </c>
      <c r="D234" s="8">
        <v>275204483.59955198</v>
      </c>
      <c r="E234" s="8">
        <v>7756958.7016199157</v>
      </c>
    </row>
    <row r="235" spans="2:5" x14ac:dyDescent="0.2">
      <c r="B235" s="6">
        <v>45260</v>
      </c>
      <c r="C235" s="7">
        <v>217</v>
      </c>
      <c r="D235" s="8">
        <v>375469902.66360098</v>
      </c>
      <c r="E235" s="8">
        <v>10578434.679299852</v>
      </c>
    </row>
    <row r="236" spans="2:5" x14ac:dyDescent="0.2">
      <c r="B236" s="6">
        <v>45261</v>
      </c>
      <c r="C236" s="7">
        <v>293</v>
      </c>
      <c r="D236" s="8">
        <v>397481226.62513268</v>
      </c>
      <c r="E236" s="8">
        <v>11192524.072106715</v>
      </c>
    </row>
    <row r="237" spans="2:5" x14ac:dyDescent="0.2">
      <c r="B237" s="6">
        <v>45264</v>
      </c>
      <c r="C237" s="7">
        <v>146</v>
      </c>
      <c r="D237" s="8">
        <v>220213197.74119988</v>
      </c>
      <c r="E237" s="8">
        <v>6189136.7132988218</v>
      </c>
    </row>
    <row r="238" spans="2:5" x14ac:dyDescent="0.2">
      <c r="B238" s="6">
        <v>45265</v>
      </c>
      <c r="C238" s="7">
        <v>231</v>
      </c>
      <c r="D238" s="8">
        <v>478161155.60999995</v>
      </c>
      <c r="E238" s="8">
        <v>13460683.155888608</v>
      </c>
    </row>
    <row r="239" spans="2:5" x14ac:dyDescent="0.2">
      <c r="B239" s="6">
        <v>45266</v>
      </c>
      <c r="C239" s="7">
        <v>209</v>
      </c>
      <c r="D239" s="8">
        <v>315252875.14425009</v>
      </c>
      <c r="E239" s="8">
        <v>8856064.6323678028</v>
      </c>
    </row>
    <row r="240" spans="2:5" x14ac:dyDescent="0.2">
      <c r="B240" s="6">
        <v>45267</v>
      </c>
      <c r="C240" s="7">
        <v>215</v>
      </c>
      <c r="D240" s="8">
        <v>421635303.70033795</v>
      </c>
      <c r="E240" s="8">
        <v>11844553.357839005</v>
      </c>
    </row>
    <row r="241" spans="2:5" x14ac:dyDescent="0.2">
      <c r="B241" s="6">
        <v>45268</v>
      </c>
      <c r="C241" s="7">
        <v>328</v>
      </c>
      <c r="D241" s="8">
        <v>439124886.8240577</v>
      </c>
      <c r="E241" s="8">
        <v>12334345.084351301</v>
      </c>
    </row>
    <row r="242" spans="2:5" x14ac:dyDescent="0.2">
      <c r="B242" s="6">
        <v>45272</v>
      </c>
      <c r="C242" s="7">
        <v>249</v>
      </c>
      <c r="D242" s="8">
        <v>349557581.90292794</v>
      </c>
      <c r="E242" s="8">
        <v>9812197.7359291185</v>
      </c>
    </row>
    <row r="243" spans="2:5" x14ac:dyDescent="0.2">
      <c r="B243" s="6">
        <v>45273</v>
      </c>
      <c r="C243" s="7">
        <v>256</v>
      </c>
      <c r="D243" s="8">
        <v>559098223.48035586</v>
      </c>
      <c r="E243" s="8">
        <v>15717191.515904337</v>
      </c>
    </row>
    <row r="244" spans="2:5" x14ac:dyDescent="0.2">
      <c r="B244" s="6">
        <v>45274</v>
      </c>
      <c r="C244" s="7">
        <v>189</v>
      </c>
      <c r="D244" s="8">
        <v>350615287.83999979</v>
      </c>
      <c r="E244" s="8">
        <v>9841501.1379265785</v>
      </c>
    </row>
    <row r="245" spans="2:5" x14ac:dyDescent="0.2">
      <c r="B245" s="6">
        <v>45275</v>
      </c>
      <c r="C245" s="7">
        <v>344</v>
      </c>
      <c r="D245" s="8">
        <v>661774610.97473466</v>
      </c>
      <c r="E245" s="8">
        <v>18568154.896977141</v>
      </c>
    </row>
    <row r="246" spans="2:5" x14ac:dyDescent="0.2">
      <c r="B246" s="6">
        <v>45278</v>
      </c>
      <c r="C246" s="7">
        <v>166</v>
      </c>
      <c r="D246" s="8">
        <v>236767443.51516309</v>
      </c>
      <c r="E246" s="8">
        <v>6627555.823146536</v>
      </c>
    </row>
    <row r="247" spans="2:5" x14ac:dyDescent="0.2">
      <c r="B247" s="6">
        <v>45279</v>
      </c>
      <c r="C247" s="7">
        <v>226</v>
      </c>
      <c r="D247" s="8">
        <v>472244064.93000001</v>
      </c>
      <c r="E247" s="8">
        <v>13245191.701632358</v>
      </c>
    </row>
    <row r="248" spans="2:5" x14ac:dyDescent="0.2">
      <c r="B248" s="6">
        <v>45280</v>
      </c>
      <c r="C248" s="7">
        <v>276</v>
      </c>
      <c r="D248" s="8">
        <v>539543945.41770029</v>
      </c>
      <c r="E248" s="8">
        <v>15106674.546072299</v>
      </c>
    </row>
    <row r="249" spans="2:5" x14ac:dyDescent="0.2">
      <c r="B249" s="6">
        <v>45281</v>
      </c>
      <c r="C249" s="7">
        <v>238</v>
      </c>
      <c r="D249" s="8">
        <v>448002652.6099999</v>
      </c>
      <c r="E249" s="8">
        <v>12537855.496753611</v>
      </c>
    </row>
    <row r="250" spans="2:5" x14ac:dyDescent="0.2">
      <c r="B250" s="6">
        <v>45282</v>
      </c>
      <c r="C250" s="7">
        <v>274</v>
      </c>
      <c r="D250" s="8">
        <v>385759984.40000015</v>
      </c>
      <c r="E250" s="8">
        <v>10779212.359657308</v>
      </c>
    </row>
    <row r="251" spans="2:5" x14ac:dyDescent="0.2">
      <c r="B251" s="6">
        <v>45286</v>
      </c>
      <c r="C251" s="7">
        <v>104</v>
      </c>
      <c r="D251" s="8">
        <v>200410352.93121207</v>
      </c>
      <c r="E251" s="8">
        <v>5595959.9739542194</v>
      </c>
    </row>
    <row r="252" spans="2:5" x14ac:dyDescent="0.2">
      <c r="B252" s="6">
        <v>45287</v>
      </c>
      <c r="C252" s="7">
        <v>268</v>
      </c>
      <c r="D252" s="8">
        <v>517952168.14761192</v>
      </c>
      <c r="E252" s="8">
        <v>14474932.527383687</v>
      </c>
    </row>
    <row r="253" spans="2:5" x14ac:dyDescent="0.2">
      <c r="B253" s="6">
        <v>45288</v>
      </c>
      <c r="C253" s="7">
        <v>237</v>
      </c>
      <c r="D253" s="8">
        <v>342381503.03000015</v>
      </c>
      <c r="E253" s="8">
        <v>9554441.5771819651</v>
      </c>
    </row>
    <row r="254" spans="2:5" x14ac:dyDescent="0.2">
      <c r="B254" s="6">
        <v>45289</v>
      </c>
      <c r="C254" s="7">
        <v>217</v>
      </c>
      <c r="D254" s="8">
        <v>455592130.25999987</v>
      </c>
      <c r="E254" s="8">
        <v>12679816.040967975</v>
      </c>
    </row>
    <row r="255" spans="2:5" x14ac:dyDescent="0.2">
      <c r="B255" s="6">
        <v>45293</v>
      </c>
      <c r="C255" s="7">
        <v>114</v>
      </c>
      <c r="D255" s="8">
        <v>157727268.11999997</v>
      </c>
      <c r="E255" s="8">
        <v>4386271.927429066</v>
      </c>
    </row>
    <row r="256" spans="2:5" x14ac:dyDescent="0.2">
      <c r="B256" s="3">
        <v>45294</v>
      </c>
      <c r="C256" s="4">
        <v>250</v>
      </c>
      <c r="D256" s="8">
        <v>474376715.48000014</v>
      </c>
      <c r="E256" s="8">
        <v>13225993.684445314</v>
      </c>
    </row>
    <row r="257" spans="2:5" x14ac:dyDescent="0.2">
      <c r="B257" s="3">
        <v>45295</v>
      </c>
      <c r="C257" s="4">
        <v>243</v>
      </c>
      <c r="D257" s="8">
        <v>252037508.68000004</v>
      </c>
      <c r="E257" s="8">
        <v>7010857.1077285949</v>
      </c>
    </row>
    <row r="258" spans="2:5" x14ac:dyDescent="0.2">
      <c r="B258" s="3">
        <v>45296</v>
      </c>
      <c r="C258" s="4">
        <v>251</v>
      </c>
      <c r="D258" s="8">
        <v>271390919.24339497</v>
      </c>
      <c r="E258" s="8">
        <v>7531419.035740613</v>
      </c>
    </row>
    <row r="259" spans="2:5" x14ac:dyDescent="0.2">
      <c r="B259" s="3">
        <v>45299</v>
      </c>
      <c r="C259" s="4">
        <v>146</v>
      </c>
      <c r="D259" s="8">
        <v>176796815.8585</v>
      </c>
      <c r="E259" s="8">
        <v>4910136.1103828475</v>
      </c>
    </row>
    <row r="260" spans="2:5" x14ac:dyDescent="0.2">
      <c r="B260" s="3">
        <v>45300</v>
      </c>
      <c r="C260" s="4">
        <v>230</v>
      </c>
      <c r="D260" s="8">
        <v>471414250.89999986</v>
      </c>
      <c r="E260" s="8">
        <v>13117248.936377428</v>
      </c>
    </row>
    <row r="261" spans="2:5" x14ac:dyDescent="0.2">
      <c r="B261" s="3">
        <v>45301</v>
      </c>
      <c r="C261" s="4">
        <v>164</v>
      </c>
      <c r="D261" s="8">
        <v>241089064.96560496</v>
      </c>
      <c r="E261" s="8">
        <v>6712375.5805898849</v>
      </c>
    </row>
    <row r="262" spans="2:5" x14ac:dyDescent="0.2">
      <c r="B262" s="3">
        <v>45302</v>
      </c>
      <c r="C262" s="4">
        <v>167</v>
      </c>
      <c r="D262" s="8">
        <v>239209990.17366004</v>
      </c>
      <c r="E262" s="8">
        <v>6655129.8328680685</v>
      </c>
    </row>
    <row r="263" spans="2:5" x14ac:dyDescent="0.2">
      <c r="B263" s="3">
        <v>45303</v>
      </c>
      <c r="C263" s="4">
        <v>241</v>
      </c>
      <c r="D263" s="8">
        <v>365629304.59917712</v>
      </c>
      <c r="E263" s="8">
        <v>10166847.072932856</v>
      </c>
    </row>
    <row r="264" spans="2:5" x14ac:dyDescent="0.2">
      <c r="B264" s="3">
        <v>45306</v>
      </c>
      <c r="C264" s="4">
        <v>104</v>
      </c>
      <c r="D264" s="8">
        <v>127329649.42999998</v>
      </c>
      <c r="E264" s="8">
        <v>3533038.5499879303</v>
      </c>
    </row>
    <row r="265" spans="2:5" x14ac:dyDescent="0.2">
      <c r="B265" s="3">
        <v>45307</v>
      </c>
      <c r="C265" s="4">
        <v>216</v>
      </c>
      <c r="D265" s="8">
        <v>340411324.91999996</v>
      </c>
      <c r="E265" s="8">
        <v>9462599.0960238352</v>
      </c>
    </row>
    <row r="266" spans="2:5" x14ac:dyDescent="0.2">
      <c r="B266" s="3">
        <v>45308</v>
      </c>
      <c r="C266" s="4">
        <v>273</v>
      </c>
      <c r="D266" s="8">
        <v>565530401.05472207</v>
      </c>
      <c r="E266" s="8">
        <v>15688869.437193023</v>
      </c>
    </row>
    <row r="267" spans="2:5" x14ac:dyDescent="0.2">
      <c r="B267" s="3">
        <v>45309</v>
      </c>
      <c r="C267" s="4">
        <v>363</v>
      </c>
      <c r="D267" s="8">
        <v>492683652.63000059</v>
      </c>
      <c r="E267" s="8">
        <v>13656788.084909407</v>
      </c>
    </row>
    <row r="268" spans="2:5" x14ac:dyDescent="0.2">
      <c r="B268" s="3">
        <v>45310</v>
      </c>
      <c r="C268" s="4">
        <v>353</v>
      </c>
      <c r="D268" s="8">
        <v>308816145.0773651</v>
      </c>
      <c r="E268" s="8">
        <v>8545492.2692620531</v>
      </c>
    </row>
    <row r="269" spans="2:5" x14ac:dyDescent="0.2">
      <c r="B269" s="3">
        <v>45313</v>
      </c>
      <c r="C269" s="4">
        <v>130</v>
      </c>
      <c r="D269" s="8">
        <v>205109565.856226</v>
      </c>
      <c r="E269" s="8">
        <v>5674490.4914866146</v>
      </c>
    </row>
    <row r="270" spans="2:5" x14ac:dyDescent="0.2">
      <c r="B270" s="3">
        <v>45314</v>
      </c>
      <c r="C270" s="4">
        <v>222</v>
      </c>
      <c r="D270" s="8">
        <v>455595368.2065537</v>
      </c>
      <c r="E270" s="8">
        <v>12616735.572205067</v>
      </c>
    </row>
    <row r="271" spans="2:5" x14ac:dyDescent="0.2">
      <c r="B271" s="3">
        <v>45315</v>
      </c>
      <c r="C271" s="4">
        <v>221</v>
      </c>
      <c r="D271" s="8">
        <v>336055413.43450677</v>
      </c>
      <c r="E271" s="8">
        <v>9301825.2772651315</v>
      </c>
    </row>
    <row r="272" spans="2:5" x14ac:dyDescent="0.2">
      <c r="B272" s="3">
        <v>45316</v>
      </c>
      <c r="C272" s="4">
        <v>309</v>
      </c>
      <c r="D272" s="8">
        <v>249820999.62280595</v>
      </c>
      <c r="E272" s="8">
        <v>6916666.4255027436</v>
      </c>
    </row>
    <row r="273" spans="2:5" x14ac:dyDescent="0.2">
      <c r="B273" s="3">
        <v>45317</v>
      </c>
      <c r="C273" s="4">
        <v>272</v>
      </c>
      <c r="D273" s="8">
        <v>405156781.13701791</v>
      </c>
      <c r="E273" s="8">
        <v>11217399.930701025</v>
      </c>
    </row>
    <row r="274" spans="2:5" x14ac:dyDescent="0.2">
      <c r="B274" s="3">
        <v>45320</v>
      </c>
      <c r="C274" s="4">
        <v>169</v>
      </c>
      <c r="D274" s="8">
        <v>384088377.78408003</v>
      </c>
      <c r="E274" s="8">
        <v>10609590.016686369</v>
      </c>
    </row>
    <row r="275" spans="2:5" x14ac:dyDescent="0.2">
      <c r="B275" s="3">
        <v>45321</v>
      </c>
      <c r="C275" s="4">
        <v>197</v>
      </c>
      <c r="D275" s="8">
        <v>447221652.34235215</v>
      </c>
      <c r="E275" s="8">
        <v>12374083.536026208</v>
      </c>
    </row>
    <row r="276" spans="2:5" x14ac:dyDescent="0.2">
      <c r="B276" s="3">
        <v>45322</v>
      </c>
      <c r="C276" s="4">
        <v>232</v>
      </c>
      <c r="D276" s="8">
        <v>329849573.85888004</v>
      </c>
      <c r="E276" s="8">
        <v>9111061.2835020088</v>
      </c>
    </row>
    <row r="277" spans="2:5" x14ac:dyDescent="0.2">
      <c r="B277" s="3">
        <v>45323</v>
      </c>
      <c r="C277" s="4">
        <v>217</v>
      </c>
      <c r="D277" s="8">
        <v>412470630.09930003</v>
      </c>
      <c r="E277" s="8">
        <v>11375330.738175016</v>
      </c>
    </row>
    <row r="278" spans="2:5" x14ac:dyDescent="0.2">
      <c r="B278" s="3">
        <v>45324</v>
      </c>
      <c r="C278" s="4">
        <v>323</v>
      </c>
      <c r="D278" s="8">
        <v>378131494.66540819</v>
      </c>
      <c r="E278" s="8">
        <v>10435474.198166646</v>
      </c>
    </row>
    <row r="279" spans="2:5" x14ac:dyDescent="0.2">
      <c r="B279" s="3">
        <v>45327</v>
      </c>
      <c r="C279" s="4">
        <v>152</v>
      </c>
      <c r="D279" s="8">
        <v>250444030.98070195</v>
      </c>
      <c r="E279" s="8">
        <v>6901965.5287784496</v>
      </c>
    </row>
    <row r="280" spans="2:5" x14ac:dyDescent="0.2">
      <c r="B280" s="3">
        <v>45328</v>
      </c>
      <c r="C280" s="4">
        <v>271</v>
      </c>
      <c r="D280" s="8">
        <v>444274510.73810196</v>
      </c>
      <c r="E280" s="8">
        <v>12254699.165818989</v>
      </c>
    </row>
    <row r="281" spans="2:5" x14ac:dyDescent="0.2">
      <c r="B281" s="3">
        <v>45329</v>
      </c>
      <c r="C281" s="4">
        <v>302</v>
      </c>
      <c r="D281" s="8">
        <v>513366917.69669199</v>
      </c>
      <c r="E281" s="8">
        <v>14159658.582307065</v>
      </c>
    </row>
    <row r="282" spans="2:5" x14ac:dyDescent="0.2">
      <c r="B282" s="3">
        <v>45330</v>
      </c>
      <c r="C282" s="4">
        <v>257</v>
      </c>
      <c r="D282" s="8">
        <v>514784345.67600012</v>
      </c>
      <c r="E282" s="8">
        <v>14205846.03452225</v>
      </c>
    </row>
    <row r="283" spans="2:5" x14ac:dyDescent="0.2">
      <c r="B283" s="3">
        <v>45331</v>
      </c>
      <c r="C283" s="4">
        <v>365</v>
      </c>
      <c r="D283" s="8">
        <v>685648726.52927697</v>
      </c>
      <c r="E283" s="8">
        <v>18892610.376675703</v>
      </c>
    </row>
    <row r="284" spans="2:5" x14ac:dyDescent="0.2">
      <c r="B284" s="3">
        <v>45336</v>
      </c>
      <c r="C284" s="4">
        <v>167</v>
      </c>
      <c r="D284" s="8">
        <v>210739925.08590642</v>
      </c>
      <c r="E284" s="8">
        <v>5802550.35549118</v>
      </c>
    </row>
    <row r="285" spans="2:5" x14ac:dyDescent="0.2">
      <c r="B285" s="3">
        <v>45337</v>
      </c>
      <c r="C285" s="4">
        <v>252</v>
      </c>
      <c r="D285" s="8">
        <v>602046750.5256685</v>
      </c>
      <c r="E285" s="8">
        <v>16603193.812775441</v>
      </c>
    </row>
    <row r="286" spans="2:5" x14ac:dyDescent="0.2">
      <c r="B286" s="3">
        <v>45338</v>
      </c>
      <c r="C286" s="4">
        <v>342</v>
      </c>
      <c r="D286" s="8">
        <v>420081755.5772422</v>
      </c>
      <c r="E286" s="8">
        <v>11580890.716338338</v>
      </c>
    </row>
    <row r="287" spans="2:5" x14ac:dyDescent="0.2">
      <c r="B287" s="3">
        <v>45341</v>
      </c>
      <c r="C287" s="4">
        <v>217</v>
      </c>
      <c r="D287" s="8">
        <v>214700654.15449598</v>
      </c>
      <c r="E287" s="8">
        <v>5908791.1688884245</v>
      </c>
    </row>
    <row r="288" spans="2:5" x14ac:dyDescent="0.2">
      <c r="B288" s="3">
        <v>45342</v>
      </c>
      <c r="C288" s="4">
        <v>385</v>
      </c>
      <c r="D288" s="8">
        <v>488567082.13025022</v>
      </c>
      <c r="E288" s="8">
        <v>13482361.700731279</v>
      </c>
    </row>
    <row r="289" spans="2:5" x14ac:dyDescent="0.2">
      <c r="B289" s="3">
        <v>45343</v>
      </c>
      <c r="C289" s="4">
        <v>277</v>
      </c>
      <c r="D289" s="8">
        <v>361192674.00932509</v>
      </c>
      <c r="E289" s="8">
        <v>9951554.728030093</v>
      </c>
    </row>
    <row r="290" spans="2:5" x14ac:dyDescent="0.2">
      <c r="B290" s="3">
        <v>45344</v>
      </c>
      <c r="C290" s="4">
        <v>295</v>
      </c>
      <c r="D290" s="8">
        <v>465206409.41945505</v>
      </c>
      <c r="E290" s="8">
        <v>12839833.002206782</v>
      </c>
    </row>
    <row r="291" spans="2:5" x14ac:dyDescent="0.2">
      <c r="B291" s="3">
        <v>45345</v>
      </c>
      <c r="C291" s="4">
        <v>468</v>
      </c>
      <c r="D291" s="8">
        <v>530968248.05359727</v>
      </c>
      <c r="E291" s="8">
        <v>14654312.739350067</v>
      </c>
    </row>
    <row r="292" spans="2:5" x14ac:dyDescent="0.2">
      <c r="B292" s="3">
        <v>45348</v>
      </c>
      <c r="C292" s="4">
        <v>167</v>
      </c>
      <c r="D292" s="8">
        <v>153522600.48315397</v>
      </c>
      <c r="E292" s="8">
        <v>4256264.2566122897</v>
      </c>
    </row>
    <row r="293" spans="2:5" x14ac:dyDescent="0.2">
      <c r="B293" s="3">
        <v>45349</v>
      </c>
      <c r="C293" s="4">
        <v>247</v>
      </c>
      <c r="D293" s="8">
        <v>424338649.49000007</v>
      </c>
      <c r="E293" s="8">
        <v>11764113.973429887</v>
      </c>
    </row>
    <row r="294" spans="2:5" x14ac:dyDescent="0.2">
      <c r="B294" s="3">
        <v>45350</v>
      </c>
      <c r="C294" s="4">
        <v>373</v>
      </c>
      <c r="D294" s="8">
        <v>353602225.51331484</v>
      </c>
      <c r="E294" s="8">
        <v>9796296.6439948212</v>
      </c>
    </row>
    <row r="295" spans="2:5" x14ac:dyDescent="0.2">
      <c r="B295" s="3">
        <v>45351</v>
      </c>
      <c r="C295" s="4">
        <v>263</v>
      </c>
      <c r="D295" s="8">
        <v>391957497.5347017</v>
      </c>
      <c r="E295" s="8">
        <v>10848412.902561322</v>
      </c>
    </row>
    <row r="296" spans="2:5" x14ac:dyDescent="0.2">
      <c r="B296" s="3">
        <v>45352</v>
      </c>
      <c r="C296" s="4">
        <v>308</v>
      </c>
      <c r="D296" s="8">
        <v>538846378.18738043</v>
      </c>
      <c r="E296" s="8">
        <v>14905105.089853903</v>
      </c>
    </row>
    <row r="297" spans="2:5" x14ac:dyDescent="0.2">
      <c r="B297" s="3">
        <v>45355</v>
      </c>
      <c r="C297" s="4">
        <v>259</v>
      </c>
      <c r="D297" s="8">
        <v>322590850.62925518</v>
      </c>
      <c r="E297" s="8">
        <v>8940963.3185400013</v>
      </c>
    </row>
    <row r="298" spans="2:5" x14ac:dyDescent="0.2">
      <c r="B298" s="3">
        <v>45356</v>
      </c>
      <c r="C298" s="4">
        <v>253</v>
      </c>
      <c r="D298" s="8">
        <v>460234729.68255013</v>
      </c>
      <c r="E298" s="8">
        <v>12751251.05442146</v>
      </c>
    </row>
    <row r="299" spans="2:5" x14ac:dyDescent="0.2">
      <c r="B299" s="3">
        <v>45357</v>
      </c>
      <c r="C299" s="4">
        <v>264</v>
      </c>
      <c r="D299" s="8">
        <v>409969365.42114186</v>
      </c>
      <c r="E299" s="8">
        <v>11346497.141607728</v>
      </c>
    </row>
    <row r="300" spans="2:5" x14ac:dyDescent="0.2">
      <c r="B300" s="3">
        <v>45358</v>
      </c>
      <c r="C300" s="4">
        <v>312</v>
      </c>
      <c r="D300" s="8">
        <v>416610177.96947795</v>
      </c>
      <c r="E300" s="8">
        <v>11517604.362800602</v>
      </c>
    </row>
    <row r="301" spans="2:5" x14ac:dyDescent="0.2">
      <c r="B301" s="3">
        <v>45359</v>
      </c>
      <c r="C301" s="4">
        <v>431</v>
      </c>
      <c r="D301" s="8">
        <v>488663734.89164233</v>
      </c>
      <c r="E301" s="8">
        <v>13523991.434215218</v>
      </c>
    </row>
    <row r="302" spans="2:5" x14ac:dyDescent="0.2">
      <c r="B302" s="3">
        <v>45362</v>
      </c>
      <c r="C302" s="4">
        <v>228</v>
      </c>
      <c r="D302" s="8">
        <v>298346707.56479013</v>
      </c>
      <c r="E302" s="8">
        <v>8243830.7382030534</v>
      </c>
    </row>
    <row r="303" spans="2:5" x14ac:dyDescent="0.2">
      <c r="B303" s="3">
        <v>45363</v>
      </c>
      <c r="C303" s="4">
        <v>262</v>
      </c>
      <c r="D303" s="8">
        <v>523230063.46003151</v>
      </c>
      <c r="E303" s="8">
        <v>14453669.520035129</v>
      </c>
    </row>
    <row r="304" spans="2:5" x14ac:dyDescent="0.2">
      <c r="B304" s="3">
        <v>45364</v>
      </c>
      <c r="C304" s="4">
        <v>271</v>
      </c>
      <c r="D304" s="8">
        <v>387509869.28571218</v>
      </c>
      <c r="E304" s="8">
        <v>10693821.454590691</v>
      </c>
    </row>
    <row r="305" spans="2:5" x14ac:dyDescent="0.2">
      <c r="B305" s="3">
        <v>45365</v>
      </c>
      <c r="C305" s="4">
        <v>308</v>
      </c>
      <c r="D305" s="8">
        <v>429010199.88457394</v>
      </c>
      <c r="E305" s="8">
        <v>11830423.593125116</v>
      </c>
    </row>
    <row r="306" spans="2:5" x14ac:dyDescent="0.2">
      <c r="B306" s="3">
        <v>45366</v>
      </c>
      <c r="C306" s="4">
        <v>328</v>
      </c>
      <c r="D306" s="8">
        <v>512433950.65091985</v>
      </c>
      <c r="E306" s="8">
        <v>14125977.248068139</v>
      </c>
    </row>
    <row r="307" spans="2:5" x14ac:dyDescent="0.2">
      <c r="B307" s="3">
        <v>45369</v>
      </c>
      <c r="C307" s="4">
        <v>239</v>
      </c>
      <c r="D307" s="8">
        <v>313805390.86667991</v>
      </c>
      <c r="E307" s="8">
        <v>8640801.3631932475</v>
      </c>
    </row>
    <row r="308" spans="2:5" x14ac:dyDescent="0.2">
      <c r="B308" s="3">
        <v>45371</v>
      </c>
      <c r="C308" s="4">
        <v>433</v>
      </c>
      <c r="D308" s="8">
        <v>628444990.36897111</v>
      </c>
      <c r="E308" s="8">
        <v>17329099.4523407</v>
      </c>
    </row>
    <row r="309" spans="2:5" x14ac:dyDescent="0.2">
      <c r="B309" s="3">
        <v>45372</v>
      </c>
      <c r="C309" s="4">
        <v>397</v>
      </c>
      <c r="D309" s="8">
        <v>534229747.31393003</v>
      </c>
      <c r="E309" s="8">
        <v>14722710.550704816</v>
      </c>
    </row>
    <row r="310" spans="2:5" x14ac:dyDescent="0.2">
      <c r="B310" s="3">
        <v>45373</v>
      </c>
      <c r="C310" s="4">
        <v>472</v>
      </c>
      <c r="D310" s="8">
        <v>463812969.38961589</v>
      </c>
      <c r="E310" s="8">
        <v>12769583.180016791</v>
      </c>
    </row>
    <row r="311" spans="2:5" x14ac:dyDescent="0.2">
      <c r="B311" s="3">
        <v>45376</v>
      </c>
      <c r="C311" s="4">
        <v>200</v>
      </c>
      <c r="D311" s="8">
        <v>318705929.18425</v>
      </c>
      <c r="E311" s="8">
        <v>8766374.5288677122</v>
      </c>
    </row>
    <row r="312" spans="2:5" x14ac:dyDescent="0.2">
      <c r="B312" s="3">
        <v>45377</v>
      </c>
      <c r="C312" s="4">
        <v>329</v>
      </c>
      <c r="D312" s="8">
        <v>410735331.02499986</v>
      </c>
      <c r="E312" s="8">
        <v>11314835.871170178</v>
      </c>
    </row>
    <row r="313" spans="2:5" x14ac:dyDescent="0.2">
      <c r="B313" s="3">
        <v>45378</v>
      </c>
      <c r="C313" s="4">
        <v>294</v>
      </c>
      <c r="D313" s="8">
        <v>384480102.57536</v>
      </c>
      <c r="E313" s="8">
        <v>10581827.009835405</v>
      </c>
    </row>
    <row r="314" spans="2:5" x14ac:dyDescent="0.2">
      <c r="B314" s="3">
        <v>45383</v>
      </c>
      <c r="C314" s="4">
        <v>276</v>
      </c>
      <c r="D314" s="8">
        <v>328612142.56280011</v>
      </c>
      <c r="E314" s="8">
        <v>9055270.4511154667</v>
      </c>
    </row>
    <row r="315" spans="2:5" x14ac:dyDescent="0.2">
      <c r="B315" s="3">
        <v>45384</v>
      </c>
      <c r="C315" s="4">
        <v>326</v>
      </c>
      <c r="D315" s="8">
        <v>674003253.15645289</v>
      </c>
      <c r="E315" s="8">
        <v>18587501.569352642</v>
      </c>
    </row>
    <row r="316" spans="2:5" x14ac:dyDescent="0.2">
      <c r="B316" s="3">
        <v>45385</v>
      </c>
      <c r="C316" s="4">
        <v>409</v>
      </c>
      <c r="D316" s="8">
        <v>711869169.97525954</v>
      </c>
      <c r="E316" s="8">
        <v>19618287.21752907</v>
      </c>
    </row>
    <row r="317" spans="2:5" x14ac:dyDescent="0.2">
      <c r="B317" s="3">
        <v>45386</v>
      </c>
      <c r="C317" s="4">
        <v>327</v>
      </c>
      <c r="D317" s="8">
        <v>383529862.57244009</v>
      </c>
      <c r="E317" s="8">
        <v>10580338.449913241</v>
      </c>
    </row>
    <row r="318" spans="2:5" x14ac:dyDescent="0.2">
      <c r="B318" s="3">
        <v>45387</v>
      </c>
      <c r="C318" s="4">
        <v>481</v>
      </c>
      <c r="D318" s="8">
        <v>596795188.5178498</v>
      </c>
      <c r="E318" s="8">
        <v>16481274.451273801</v>
      </c>
    </row>
    <row r="319" spans="2:5" x14ac:dyDescent="0.2">
      <c r="B319" s="3">
        <v>45390</v>
      </c>
      <c r="C319" s="4">
        <v>256</v>
      </c>
      <c r="D319" s="8">
        <v>322831539.66100001</v>
      </c>
      <c r="E319" s="8">
        <v>8911253.3513583653</v>
      </c>
    </row>
    <row r="320" spans="2:5" x14ac:dyDescent="0.2">
      <c r="B320" s="3">
        <v>45391</v>
      </c>
      <c r="C320" s="4">
        <v>340</v>
      </c>
      <c r="D320" s="8">
        <v>474123538.74653</v>
      </c>
      <c r="E320" s="8">
        <v>13104249.445053335</v>
      </c>
    </row>
    <row r="321" spans="2:5" x14ac:dyDescent="0.2">
      <c r="B321" s="3">
        <v>45392</v>
      </c>
      <c r="C321" s="4">
        <v>327</v>
      </c>
      <c r="D321" s="8">
        <v>409604458.50735974</v>
      </c>
      <c r="E321" s="8">
        <v>11307200.214971382</v>
      </c>
    </row>
    <row r="322" spans="2:5" x14ac:dyDescent="0.2">
      <c r="B322" s="3">
        <v>45393</v>
      </c>
      <c r="C322" s="4">
        <v>402</v>
      </c>
      <c r="D322" s="8">
        <v>422158922.69662297</v>
      </c>
      <c r="E322" s="8">
        <v>11665619.072922003</v>
      </c>
    </row>
    <row r="323" spans="2:5" x14ac:dyDescent="0.2">
      <c r="B323" s="3">
        <v>45394</v>
      </c>
      <c r="C323" s="4">
        <v>416</v>
      </c>
      <c r="D323" s="8">
        <v>468741856.00495625</v>
      </c>
      <c r="E323" s="8">
        <v>12919974.862596767</v>
      </c>
    </row>
    <row r="324" spans="2:5" x14ac:dyDescent="0.2">
      <c r="B324" s="3">
        <v>45397</v>
      </c>
      <c r="C324" s="4">
        <v>292</v>
      </c>
      <c r="D324" s="8">
        <v>270829198.95176476</v>
      </c>
      <c r="E324" s="8">
        <v>7461948.9609161932</v>
      </c>
    </row>
    <row r="325" spans="2:5" x14ac:dyDescent="0.2">
      <c r="B325" s="3">
        <v>45398</v>
      </c>
      <c r="C325" s="4">
        <v>410</v>
      </c>
      <c r="D325" s="8">
        <v>459734615.89000005</v>
      </c>
      <c r="E325" s="8">
        <v>12668739.363551935</v>
      </c>
    </row>
    <row r="326" spans="2:5" x14ac:dyDescent="0.2">
      <c r="B326" s="3">
        <v>45399</v>
      </c>
      <c r="C326" s="4">
        <v>332</v>
      </c>
      <c r="D326" s="8">
        <v>446750265.80000019</v>
      </c>
      <c r="E326" s="8">
        <v>12308051.425170926</v>
      </c>
    </row>
    <row r="327" spans="2:5" x14ac:dyDescent="0.2">
      <c r="B327" s="3">
        <v>45400</v>
      </c>
      <c r="C327" s="4">
        <v>625</v>
      </c>
      <c r="D327" s="8">
        <v>729461226.02755904</v>
      </c>
      <c r="E327" s="8">
        <v>20080691.121565789</v>
      </c>
    </row>
    <row r="328" spans="2:5" x14ac:dyDescent="0.2">
      <c r="B328" s="3">
        <v>45404</v>
      </c>
      <c r="C328" s="4">
        <v>299</v>
      </c>
      <c r="D328" s="8">
        <v>279097383.03000009</v>
      </c>
      <c r="E328" s="8">
        <v>7679726.3512565251</v>
      </c>
    </row>
    <row r="329" spans="2:5" x14ac:dyDescent="0.2">
      <c r="B329" s="3">
        <v>45405</v>
      </c>
      <c r="C329" s="4">
        <v>347</v>
      </c>
      <c r="D329" s="8">
        <v>479374741.49999976</v>
      </c>
      <c r="E329" s="8">
        <v>13187533.121874191</v>
      </c>
    </row>
    <row r="330" spans="2:5" x14ac:dyDescent="0.2">
      <c r="B330" s="3">
        <v>45406</v>
      </c>
      <c r="C330" s="4">
        <v>417</v>
      </c>
      <c r="D330" s="8">
        <v>621736879.6099999</v>
      </c>
      <c r="E330" s="8">
        <v>17086457.226205546</v>
      </c>
    </row>
    <row r="331" spans="2:5" x14ac:dyDescent="0.2">
      <c r="B331" s="3">
        <v>45407</v>
      </c>
      <c r="C331" s="4">
        <v>387</v>
      </c>
      <c r="D331" s="8">
        <v>733768477.21999967</v>
      </c>
      <c r="E331" s="8">
        <v>20145689.884166919</v>
      </c>
    </row>
    <row r="332" spans="2:5" x14ac:dyDescent="0.2">
      <c r="B332" s="3">
        <v>45408</v>
      </c>
      <c r="C332" s="4">
        <v>501</v>
      </c>
      <c r="D332" s="8">
        <v>498771898.34999996</v>
      </c>
      <c r="E332" s="8">
        <v>13690827.297281725</v>
      </c>
    </row>
    <row r="333" spans="2:5" x14ac:dyDescent="0.2">
      <c r="B333" s="3">
        <v>45411</v>
      </c>
      <c r="C333" s="4">
        <v>374</v>
      </c>
      <c r="D333" s="8">
        <v>344215450.97999996</v>
      </c>
      <c r="E333" s="8">
        <v>9448058.6230937354</v>
      </c>
    </row>
    <row r="334" spans="2:5" x14ac:dyDescent="0.2">
      <c r="B334" s="3">
        <v>45412</v>
      </c>
      <c r="C334" s="4">
        <v>367</v>
      </c>
      <c r="D334" s="8">
        <v>554133122.05999994</v>
      </c>
      <c r="E334" s="8">
        <v>15212487.771439243</v>
      </c>
    </row>
    <row r="335" spans="2:5" x14ac:dyDescent="0.2">
      <c r="B335" s="3">
        <v>45414</v>
      </c>
      <c r="C335" s="4">
        <v>425</v>
      </c>
      <c r="D335" s="8">
        <v>608030821.33188975</v>
      </c>
      <c r="E335" s="8">
        <v>16670710.42502371</v>
      </c>
    </row>
    <row r="336" spans="2:5" x14ac:dyDescent="0.2">
      <c r="B336" s="3">
        <v>45415</v>
      </c>
      <c r="C336" s="4">
        <v>589</v>
      </c>
      <c r="D336" s="8">
        <v>786875198.71999955</v>
      </c>
      <c r="E336" s="8">
        <v>21552378.908734344</v>
      </c>
    </row>
    <row r="337" spans="2:5" x14ac:dyDescent="0.2">
      <c r="B337" s="3">
        <v>45418</v>
      </c>
      <c r="C337" s="4">
        <v>502</v>
      </c>
      <c r="D337" s="8">
        <v>401405444.81999999</v>
      </c>
      <c r="E337" s="8">
        <v>10971888.533793988</v>
      </c>
    </row>
    <row r="338" spans="2:5" x14ac:dyDescent="0.2">
      <c r="B338" s="3">
        <v>45419</v>
      </c>
      <c r="C338" s="4">
        <v>445</v>
      </c>
      <c r="D338" s="8">
        <v>455857826.85770297</v>
      </c>
      <c r="E338" s="8">
        <v>12463202.315644363</v>
      </c>
    </row>
    <row r="339" spans="2:5" x14ac:dyDescent="0.2">
      <c r="B339" s="3">
        <v>45420</v>
      </c>
      <c r="C339" s="4">
        <v>473</v>
      </c>
      <c r="D339" s="8">
        <v>286957021.91413814</v>
      </c>
      <c r="E339" s="8">
        <v>7848483.0443037469</v>
      </c>
    </row>
    <row r="340" spans="2:5" x14ac:dyDescent="0.2">
      <c r="B340" s="3">
        <v>45421</v>
      </c>
      <c r="C340" s="4">
        <v>453</v>
      </c>
      <c r="D340" s="8">
        <v>584264920.65000045</v>
      </c>
      <c r="E340" s="8">
        <v>15971027.932525663</v>
      </c>
    </row>
    <row r="341" spans="2:5" x14ac:dyDescent="0.2">
      <c r="B341" s="3">
        <v>45422</v>
      </c>
      <c r="C341" s="4">
        <v>587</v>
      </c>
      <c r="D341" s="8">
        <v>554148880.74548995</v>
      </c>
      <c r="E341" s="8">
        <v>15146266.539447347</v>
      </c>
    </row>
    <row r="342" spans="2:5" x14ac:dyDescent="0.2">
      <c r="B342" s="3">
        <v>45426</v>
      </c>
      <c r="C342" s="4">
        <v>546</v>
      </c>
      <c r="D342" s="8">
        <v>621933441.72000039</v>
      </c>
      <c r="E342" s="8">
        <v>16988029.033518072</v>
      </c>
    </row>
    <row r="343" spans="2:5" x14ac:dyDescent="0.2">
      <c r="B343" s="3">
        <v>45427</v>
      </c>
      <c r="C343" s="4">
        <v>415</v>
      </c>
      <c r="D343" s="8">
        <v>509004567.53681785</v>
      </c>
      <c r="E343" s="8">
        <v>13909166.783809163</v>
      </c>
    </row>
    <row r="344" spans="2:5" x14ac:dyDescent="0.2">
      <c r="B344" s="3">
        <v>45428</v>
      </c>
      <c r="C344" s="4">
        <v>549</v>
      </c>
      <c r="D344" s="8">
        <v>592034558.5000006</v>
      </c>
      <c r="E344" s="8">
        <v>16173951.582058888</v>
      </c>
    </row>
    <row r="345" spans="2:5" x14ac:dyDescent="0.2">
      <c r="B345" s="3">
        <v>45429</v>
      </c>
      <c r="C345" s="4">
        <v>661</v>
      </c>
      <c r="D345" s="8">
        <v>717899352.61476004</v>
      </c>
      <c r="E345" s="8">
        <v>19600544.758979414</v>
      </c>
    </row>
    <row r="346" spans="2:5" x14ac:dyDescent="0.2">
      <c r="B346" s="3">
        <v>45432</v>
      </c>
      <c r="C346" s="4">
        <v>374</v>
      </c>
      <c r="D346" s="8">
        <v>361532210.94999987</v>
      </c>
      <c r="E346" s="8">
        <v>9885573.0236767717</v>
      </c>
    </row>
    <row r="347" spans="2:5" x14ac:dyDescent="0.2">
      <c r="B347" s="3">
        <v>45433</v>
      </c>
      <c r="C347" s="4">
        <v>516</v>
      </c>
      <c r="D347" s="8">
        <v>517553261.41000015</v>
      </c>
      <c r="E347" s="8">
        <v>14152283.722310182</v>
      </c>
    </row>
    <row r="348" spans="2:5" x14ac:dyDescent="0.2">
      <c r="B348" s="3">
        <v>45434</v>
      </c>
      <c r="C348" s="4">
        <v>415</v>
      </c>
      <c r="D348" s="8">
        <v>421808999.15000027</v>
      </c>
      <c r="E348" s="8">
        <v>11537792.415800257</v>
      </c>
    </row>
    <row r="349" spans="2:5" x14ac:dyDescent="0.2">
      <c r="B349" s="3">
        <v>45435</v>
      </c>
      <c r="C349" s="4">
        <v>645</v>
      </c>
      <c r="D349" s="8">
        <v>618913152.95000005</v>
      </c>
      <c r="E349" s="8">
        <v>16934996.414147511</v>
      </c>
    </row>
    <row r="350" spans="2:5" x14ac:dyDescent="0.2">
      <c r="B350" s="3">
        <v>45436</v>
      </c>
      <c r="C350" s="4">
        <v>680</v>
      </c>
      <c r="D350" s="8">
        <v>608348318.99999893</v>
      </c>
      <c r="E350" s="8">
        <v>16657082.98308685</v>
      </c>
    </row>
    <row r="351" spans="2:5" x14ac:dyDescent="0.2">
      <c r="B351" s="3">
        <v>45439</v>
      </c>
      <c r="C351" s="4">
        <v>386</v>
      </c>
      <c r="D351" s="8">
        <v>348774324.8499999</v>
      </c>
      <c r="E351" s="8">
        <v>9552085.0124202594</v>
      </c>
    </row>
    <row r="352" spans="2:5" x14ac:dyDescent="0.2">
      <c r="B352" s="3">
        <v>45440</v>
      </c>
      <c r="C352" s="4">
        <v>435</v>
      </c>
      <c r="D352" s="8">
        <v>483072622.24000037</v>
      </c>
      <c r="E352" s="8">
        <v>13230552.840032971</v>
      </c>
    </row>
    <row r="353" spans="2:5" x14ac:dyDescent="0.2">
      <c r="B353" s="3">
        <v>45441</v>
      </c>
      <c r="C353" s="4">
        <v>456</v>
      </c>
      <c r="D353" s="8">
        <v>610116479.77000034</v>
      </c>
      <c r="E353" s="8">
        <v>16710804.342062371</v>
      </c>
    </row>
    <row r="354" spans="2:5" x14ac:dyDescent="0.2">
      <c r="B354" s="3">
        <v>45442</v>
      </c>
      <c r="C354" s="4">
        <v>493</v>
      </c>
      <c r="D354" s="8">
        <v>565585340.95999968</v>
      </c>
      <c r="E354" s="8">
        <v>15490650.617615333</v>
      </c>
    </row>
    <row r="355" spans="2:5" x14ac:dyDescent="0.2">
      <c r="B355" s="3">
        <v>45443</v>
      </c>
      <c r="C355" s="4">
        <v>600</v>
      </c>
      <c r="D355" s="8">
        <v>601590138.88000023</v>
      </c>
      <c r="E355" s="8">
        <v>16465140.702626366</v>
      </c>
    </row>
    <row r="356" spans="2:5" x14ac:dyDescent="0.2">
      <c r="B356" s="3">
        <v>45447</v>
      </c>
      <c r="C356" s="4">
        <v>745</v>
      </c>
      <c r="D356" s="8">
        <v>764265917.48076785</v>
      </c>
      <c r="E356" s="8">
        <v>20919076.746320389</v>
      </c>
    </row>
    <row r="357" spans="2:5" x14ac:dyDescent="0.2">
      <c r="B357" s="3">
        <v>45448</v>
      </c>
      <c r="C357" s="4">
        <v>504</v>
      </c>
      <c r="D357" s="8">
        <v>609215376.90999997</v>
      </c>
      <c r="E357" s="8">
        <v>16672195.926471226</v>
      </c>
    </row>
    <row r="358" spans="2:5" x14ac:dyDescent="0.2">
      <c r="B358" s="3">
        <v>45449</v>
      </c>
      <c r="C358" s="4">
        <v>571</v>
      </c>
      <c r="D358" s="8">
        <v>657756470.58803964</v>
      </c>
      <c r="E358" s="8">
        <v>18008883.763772823</v>
      </c>
    </row>
    <row r="359" spans="2:5" x14ac:dyDescent="0.2">
      <c r="B359" s="3">
        <v>45450</v>
      </c>
      <c r="C359" s="4">
        <v>647</v>
      </c>
      <c r="D359" s="8">
        <v>492034180.0599997</v>
      </c>
      <c r="E359" s="8">
        <v>13484747.947555648</v>
      </c>
    </row>
    <row r="360" spans="2:5" x14ac:dyDescent="0.2">
      <c r="B360" s="3">
        <v>45453</v>
      </c>
      <c r="C360" s="4">
        <v>426</v>
      </c>
      <c r="D360" s="8">
        <v>364673709.40000021</v>
      </c>
      <c r="E360" s="8">
        <v>9996894.335598575</v>
      </c>
    </row>
    <row r="361" spans="2:5" x14ac:dyDescent="0.2">
      <c r="B361" s="3">
        <v>45454</v>
      </c>
      <c r="C361" s="4">
        <v>516</v>
      </c>
      <c r="D361" s="8">
        <v>454128428.59000003</v>
      </c>
      <c r="E361" s="8">
        <v>12458941.799451305</v>
      </c>
    </row>
    <row r="362" spans="2:5" x14ac:dyDescent="0.2">
      <c r="B362" s="3">
        <v>45455</v>
      </c>
      <c r="C362" s="4">
        <v>502</v>
      </c>
      <c r="D362" s="8">
        <v>498307284.79000026</v>
      </c>
      <c r="E362" s="8">
        <v>13675296.3154356</v>
      </c>
    </row>
    <row r="363" spans="2:5" x14ac:dyDescent="0.2">
      <c r="B363" s="3">
        <v>45456</v>
      </c>
      <c r="C363" s="4">
        <v>477</v>
      </c>
      <c r="D363" s="8">
        <v>445561183.61348218</v>
      </c>
      <c r="E363" s="8">
        <v>12224001.394071348</v>
      </c>
    </row>
    <row r="364" spans="2:5" x14ac:dyDescent="0.2">
      <c r="B364" s="3">
        <v>45457</v>
      </c>
      <c r="C364" s="4">
        <v>564</v>
      </c>
      <c r="D364" s="8">
        <v>565373184.16999984</v>
      </c>
      <c r="E364" s="8">
        <v>15519609.992149245</v>
      </c>
    </row>
    <row r="365" spans="2:5" x14ac:dyDescent="0.2">
      <c r="B365" s="3">
        <v>45461</v>
      </c>
      <c r="C365" s="4">
        <v>720</v>
      </c>
      <c r="D365" s="8">
        <v>651074559.82875156</v>
      </c>
      <c r="E365" s="8">
        <v>17878019.41447961</v>
      </c>
    </row>
    <row r="366" spans="2:5" x14ac:dyDescent="0.2">
      <c r="B366" s="3">
        <v>45462</v>
      </c>
      <c r="C366" s="4">
        <v>606</v>
      </c>
      <c r="D366" s="8">
        <v>436120840.2899999</v>
      </c>
      <c r="E366" s="8">
        <v>11983349.964966647</v>
      </c>
    </row>
    <row r="367" spans="2:5" x14ac:dyDescent="0.2">
      <c r="B367" s="3">
        <v>45463</v>
      </c>
      <c r="C367" s="4">
        <v>618</v>
      </c>
      <c r="D367" s="8">
        <v>610905396.63000059</v>
      </c>
      <c r="E367" s="8">
        <v>16790911.072173595</v>
      </c>
    </row>
    <row r="368" spans="2:5" x14ac:dyDescent="0.2">
      <c r="B368" s="3">
        <v>45464</v>
      </c>
      <c r="C368" s="4">
        <v>676</v>
      </c>
      <c r="D368" s="8">
        <v>652164918.13000083</v>
      </c>
      <c r="E368" s="8">
        <v>17927010.385965511</v>
      </c>
    </row>
    <row r="369" spans="2:5" x14ac:dyDescent="0.2">
      <c r="B369" s="3">
        <v>45468</v>
      </c>
      <c r="C369" s="4">
        <v>591</v>
      </c>
      <c r="D369" s="8">
        <v>438325004.25920027</v>
      </c>
      <c r="E369" s="8">
        <v>12051000.185832711</v>
      </c>
    </row>
    <row r="370" spans="2:5" x14ac:dyDescent="0.2">
      <c r="B370" s="3">
        <v>45469</v>
      </c>
      <c r="C370" s="4">
        <v>590</v>
      </c>
      <c r="D370" s="8">
        <v>589921763.22999978</v>
      </c>
      <c r="E370" s="8">
        <v>16222017.110448079</v>
      </c>
    </row>
    <row r="371" spans="2:5" x14ac:dyDescent="0.2">
      <c r="B371" s="3">
        <v>45470</v>
      </c>
      <c r="C371" s="4">
        <v>596</v>
      </c>
      <c r="D371" s="8">
        <v>736099547.92000091</v>
      </c>
      <c r="E371" s="8">
        <v>20232353.312462382</v>
      </c>
    </row>
    <row r="372" spans="2:5" x14ac:dyDescent="0.2">
      <c r="B372" s="3">
        <v>45471</v>
      </c>
      <c r="C372" s="4">
        <v>674</v>
      </c>
      <c r="D372" s="8">
        <v>604432745.79999995</v>
      </c>
      <c r="E372" s="8">
        <v>16601418.509414004</v>
      </c>
    </row>
    <row r="373" spans="2:5" x14ac:dyDescent="0.2">
      <c r="B373" s="3">
        <v>45474</v>
      </c>
      <c r="C373" s="4">
        <v>492</v>
      </c>
      <c r="D373" s="8">
        <v>419910264.58999991</v>
      </c>
      <c r="E373" s="8">
        <v>11521372.998831142</v>
      </c>
    </row>
    <row r="374" spans="2:5" x14ac:dyDescent="0.2">
      <c r="B374" s="3">
        <v>45475</v>
      </c>
      <c r="C374" s="4">
        <v>451</v>
      </c>
      <c r="D374" s="8">
        <v>494958823.17209965</v>
      </c>
      <c r="E374" s="8">
        <v>13577217.54081323</v>
      </c>
    </row>
    <row r="375" spans="2:5" x14ac:dyDescent="0.2">
      <c r="B375" s="3">
        <v>45476</v>
      </c>
      <c r="C375" s="4">
        <v>632</v>
      </c>
      <c r="D375" s="8">
        <v>595041985.40999985</v>
      </c>
      <c r="E375" s="8">
        <v>16317183.260848109</v>
      </c>
    </row>
    <row r="376" spans="2:5" x14ac:dyDescent="0.2">
      <c r="B376" s="3">
        <v>45477</v>
      </c>
      <c r="C376" s="4">
        <v>716</v>
      </c>
      <c r="D376" s="8">
        <v>930585594.43760061</v>
      </c>
      <c r="E376" s="8">
        <v>25510942.089254078</v>
      </c>
    </row>
    <row r="377" spans="2:5" x14ac:dyDescent="0.2">
      <c r="B377" s="3">
        <v>45481</v>
      </c>
      <c r="C377" s="4">
        <v>520</v>
      </c>
      <c r="D377" s="8">
        <v>455263943.73459274</v>
      </c>
      <c r="E377" s="8">
        <v>12468782.950802682</v>
      </c>
    </row>
    <row r="378" spans="2:5" x14ac:dyDescent="0.2">
      <c r="B378" s="3">
        <v>45482</v>
      </c>
      <c r="C378" s="4">
        <v>597</v>
      </c>
      <c r="D378" s="8">
        <v>602050508.01000071</v>
      </c>
      <c r="E378" s="8">
        <v>16499597.356175039</v>
      </c>
    </row>
    <row r="379" spans="2:5" x14ac:dyDescent="0.2">
      <c r="B379" s="3">
        <v>45483</v>
      </c>
      <c r="C379" s="4">
        <v>572</v>
      </c>
      <c r="D379" s="8">
        <v>669792875.94000125</v>
      </c>
      <c r="E379" s="8">
        <v>18347674.766063303</v>
      </c>
    </row>
    <row r="380" spans="2:5" x14ac:dyDescent="0.2">
      <c r="B380" s="3">
        <v>45484</v>
      </c>
      <c r="C380" s="4">
        <v>566</v>
      </c>
      <c r="D380" s="8">
        <v>691114102.25999951</v>
      </c>
      <c r="E380" s="8">
        <v>18927684.144998822</v>
      </c>
    </row>
    <row r="381" spans="2:5" x14ac:dyDescent="0.2">
      <c r="B381" s="3">
        <v>45485</v>
      </c>
      <c r="C381" s="4">
        <v>680</v>
      </c>
      <c r="D381" s="8">
        <v>640561091.6600008</v>
      </c>
      <c r="E381" s="8">
        <v>17535062.445695765</v>
      </c>
    </row>
    <row r="382" spans="2:5" x14ac:dyDescent="0.2">
      <c r="B382" s="3">
        <v>45488</v>
      </c>
      <c r="C382" s="4">
        <v>72</v>
      </c>
      <c r="D382" s="8">
        <v>118253557.31</v>
      </c>
      <c r="E382" s="8">
        <v>3237667.9993867096</v>
      </c>
    </row>
    <row r="383" spans="2:5" x14ac:dyDescent="0.2">
      <c r="B383" s="3">
        <v>45489</v>
      </c>
      <c r="C383" s="4">
        <v>87</v>
      </c>
      <c r="D383" s="8">
        <v>298640250.23400009</v>
      </c>
      <c r="E383" s="8">
        <v>8181834.9999999991</v>
      </c>
    </row>
    <row r="384" spans="2:5" x14ac:dyDescent="0.2">
      <c r="B384" s="3">
        <v>45490</v>
      </c>
      <c r="C384" s="4">
        <v>91</v>
      </c>
      <c r="D384" s="8">
        <v>255331025.96000007</v>
      </c>
      <c r="E384" s="8">
        <v>6994220.8393140836</v>
      </c>
    </row>
    <row r="385" spans="2:5" x14ac:dyDescent="0.2">
      <c r="B385" s="3">
        <v>45491</v>
      </c>
      <c r="C385" s="4">
        <v>176</v>
      </c>
      <c r="D385" s="8">
        <v>150475007.49000007</v>
      </c>
      <c r="E385" s="8">
        <v>4118011.08052117</v>
      </c>
    </row>
    <row r="386" spans="2:5" x14ac:dyDescent="0.2">
      <c r="B386" s="3">
        <v>45492</v>
      </c>
      <c r="C386" s="4">
        <v>166</v>
      </c>
      <c r="D386" s="8">
        <v>363728557.92000002</v>
      </c>
      <c r="E386" s="8">
        <v>9945438.5799127202</v>
      </c>
    </row>
    <row r="387" spans="2:5" x14ac:dyDescent="0.2">
      <c r="B387" s="3">
        <v>45495</v>
      </c>
      <c r="C387" s="4">
        <v>84</v>
      </c>
      <c r="D387" s="8">
        <v>279063891.81000006</v>
      </c>
      <c r="E387" s="8">
        <v>7623321.8001671815</v>
      </c>
    </row>
    <row r="388" spans="2:5" x14ac:dyDescent="0.2">
      <c r="B388" s="3">
        <v>45496</v>
      </c>
      <c r="C388" s="4">
        <v>132</v>
      </c>
      <c r="D388" s="8">
        <v>266895514.41000003</v>
      </c>
      <c r="E388" s="8">
        <v>7305920.7807529969</v>
      </c>
    </row>
    <row r="389" spans="2:5" x14ac:dyDescent="0.2">
      <c r="B389" s="3">
        <v>45498</v>
      </c>
      <c r="C389" s="4">
        <v>106</v>
      </c>
      <c r="D389" s="8">
        <v>256636119.49000004</v>
      </c>
      <c r="E389" s="8">
        <v>7019779.5205011098</v>
      </c>
    </row>
    <row r="390" spans="2:5" x14ac:dyDescent="0.2">
      <c r="B390" s="3">
        <v>45499</v>
      </c>
      <c r="C390" s="4">
        <v>181</v>
      </c>
      <c r="D390" s="8">
        <v>235044017.20999995</v>
      </c>
      <c r="E390" s="8">
        <v>6425531.5710626366</v>
      </c>
    </row>
    <row r="391" spans="2:5" x14ac:dyDescent="0.2">
      <c r="B391" s="3">
        <v>45502</v>
      </c>
      <c r="C391" s="4">
        <v>100</v>
      </c>
      <c r="D391" s="8">
        <v>169101159.85000014</v>
      </c>
      <c r="E391" s="8">
        <v>4619316.3089976357</v>
      </c>
    </row>
    <row r="392" spans="2:5" x14ac:dyDescent="0.2">
      <c r="B392" s="3">
        <v>45503</v>
      </c>
      <c r="C392" s="4">
        <v>47</v>
      </c>
      <c r="D392" s="8">
        <v>119285345.93000002</v>
      </c>
      <c r="E392" s="8">
        <v>3258361.2207380701</v>
      </c>
    </row>
    <row r="393" spans="2:5" x14ac:dyDescent="0.2">
      <c r="B393" s="3">
        <v>45504</v>
      </c>
      <c r="C393" s="4">
        <v>62</v>
      </c>
      <c r="D393" s="8">
        <v>108425809.343936</v>
      </c>
      <c r="E393" s="8">
        <v>2961418.12</v>
      </c>
    </row>
    <row r="394" spans="2:5" x14ac:dyDescent="0.2">
      <c r="B394" s="3">
        <v>45505</v>
      </c>
      <c r="C394" s="4">
        <v>81</v>
      </c>
      <c r="D394" s="8">
        <v>172257330.84959999</v>
      </c>
      <c r="E394" s="8">
        <v>4701756.9997816402</v>
      </c>
    </row>
    <row r="395" spans="2:5" x14ac:dyDescent="0.2">
      <c r="B395" s="3">
        <v>45506</v>
      </c>
      <c r="C395" s="4">
        <v>180</v>
      </c>
      <c r="D395" s="8">
        <v>211610367.77000007</v>
      </c>
      <c r="E395" s="8">
        <v>5775029.617955206</v>
      </c>
    </row>
    <row r="396" spans="2:5" x14ac:dyDescent="0.2">
      <c r="B396" s="3">
        <v>45509</v>
      </c>
      <c r="C396" s="4">
        <v>78</v>
      </c>
      <c r="D396" s="8">
        <v>130836088.99999999</v>
      </c>
      <c r="E396" s="8">
        <v>3569344.000218248</v>
      </c>
    </row>
    <row r="397" spans="2:5" x14ac:dyDescent="0.2">
      <c r="B397" s="3">
        <v>45510</v>
      </c>
      <c r="C397" s="4">
        <v>125</v>
      </c>
      <c r="D397" s="8">
        <v>238216059.26107502</v>
      </c>
      <c r="E397" s="8">
        <v>6499277.2499999991</v>
      </c>
    </row>
    <row r="398" spans="2:5" x14ac:dyDescent="0.2">
      <c r="B398" s="3">
        <v>45511</v>
      </c>
      <c r="C398" s="4">
        <v>93</v>
      </c>
      <c r="D398" s="8">
        <v>177906592.999764</v>
      </c>
      <c r="E398" s="8">
        <v>4852324.42</v>
      </c>
    </row>
    <row r="399" spans="2:5" x14ac:dyDescent="0.2">
      <c r="B399" s="3">
        <v>45512</v>
      </c>
      <c r="C399" s="4">
        <v>114</v>
      </c>
      <c r="D399" s="8">
        <v>154252621.24000007</v>
      </c>
      <c r="E399" s="8">
        <v>4205291.6593512632</v>
      </c>
    </row>
    <row r="400" spans="2:5" x14ac:dyDescent="0.2">
      <c r="B400" s="3">
        <v>45513</v>
      </c>
      <c r="C400" s="4">
        <v>90</v>
      </c>
      <c r="D400" s="8">
        <v>121468145.72999996</v>
      </c>
      <c r="E400" s="8">
        <v>3311319.6610391266</v>
      </c>
    </row>
    <row r="401" spans="2:5" x14ac:dyDescent="0.2">
      <c r="B401" s="3">
        <v>45516</v>
      </c>
      <c r="C401" s="4">
        <v>116</v>
      </c>
      <c r="D401" s="8">
        <v>88425832.230000019</v>
      </c>
      <c r="E401" s="8">
        <v>2411670.6093962225</v>
      </c>
    </row>
    <row r="402" spans="2:5" x14ac:dyDescent="0.2">
      <c r="B402" s="3">
        <v>45517</v>
      </c>
      <c r="C402" s="4">
        <v>93</v>
      </c>
      <c r="D402" s="8">
        <v>174821464.22000003</v>
      </c>
      <c r="E402" s="8">
        <v>4772565.6002511568</v>
      </c>
    </row>
    <row r="403" spans="2:5" x14ac:dyDescent="0.2">
      <c r="B403" s="3">
        <v>45518</v>
      </c>
      <c r="C403" s="4">
        <v>96</v>
      </c>
      <c r="D403" s="8">
        <v>192000975.926292</v>
      </c>
      <c r="E403" s="8">
        <v>5237899.72</v>
      </c>
    </row>
    <row r="404" spans="2:5" x14ac:dyDescent="0.2">
      <c r="B404" s="3">
        <v>45519</v>
      </c>
      <c r="C404" s="4">
        <v>117</v>
      </c>
      <c r="D404" s="8">
        <v>176521939.67000005</v>
      </c>
      <c r="E404" s="8">
        <v>4821264.9992352482</v>
      </c>
    </row>
    <row r="405" spans="2:5" x14ac:dyDescent="0.2">
      <c r="B405" s="3">
        <v>45520</v>
      </c>
      <c r="C405" s="4">
        <v>165</v>
      </c>
      <c r="D405" s="8">
        <v>296931110.75044984</v>
      </c>
      <c r="E405" s="8">
        <v>8095883.7944</v>
      </c>
    </row>
    <row r="406" spans="2:5" x14ac:dyDescent="0.2">
      <c r="B406" s="3">
        <v>45524</v>
      </c>
      <c r="C406" s="4">
        <v>152</v>
      </c>
      <c r="D406" s="8">
        <v>316359238.38796794</v>
      </c>
      <c r="E406" s="8">
        <v>8623714.4100000001</v>
      </c>
    </row>
    <row r="407" spans="2:5" x14ac:dyDescent="0.2">
      <c r="B407" s="3">
        <v>45525</v>
      </c>
      <c r="C407" s="4">
        <v>113</v>
      </c>
      <c r="D407" s="8">
        <v>238674502.66973001</v>
      </c>
      <c r="E407" s="8">
        <v>6506406.3099999996</v>
      </c>
    </row>
    <row r="408" spans="2:5" x14ac:dyDescent="0.2">
      <c r="B408" s="3">
        <v>45526</v>
      </c>
      <c r="C408" s="4">
        <v>148</v>
      </c>
      <c r="D408" s="8">
        <v>214792338.19425997</v>
      </c>
      <c r="E408" s="8">
        <v>5860892.6500000004</v>
      </c>
    </row>
    <row r="409" spans="2:5" x14ac:dyDescent="0.2">
      <c r="B409" s="3">
        <v>45527</v>
      </c>
      <c r="C409" s="4">
        <v>137</v>
      </c>
      <c r="D409" s="8">
        <v>133738879.51376201</v>
      </c>
      <c r="E409" s="8">
        <v>3644438.8600000003</v>
      </c>
    </row>
    <row r="410" spans="2:5" x14ac:dyDescent="0.2">
      <c r="B410" s="3">
        <v>45530</v>
      </c>
      <c r="C410" s="4">
        <v>106</v>
      </c>
      <c r="D410" s="8">
        <v>196962669.05491194</v>
      </c>
      <c r="E410" s="8">
        <v>5383140.9899999984</v>
      </c>
    </row>
    <row r="411" spans="2:5" x14ac:dyDescent="0.2">
      <c r="B411" s="3">
        <v>45531</v>
      </c>
      <c r="C411" s="4">
        <v>69</v>
      </c>
      <c r="D411" s="8">
        <v>84801797.342345029</v>
      </c>
      <c r="E411" s="8">
        <v>2319314.65</v>
      </c>
    </row>
    <row r="412" spans="2:5" x14ac:dyDescent="0.2">
      <c r="B412" s="3">
        <v>45532</v>
      </c>
      <c r="C412" s="4">
        <v>96</v>
      </c>
      <c r="D412" s="8">
        <v>64896670.27118101</v>
      </c>
      <c r="E412" s="8">
        <v>1773700.0699999998</v>
      </c>
    </row>
    <row r="413" spans="2:5" x14ac:dyDescent="0.2">
      <c r="B413" s="3">
        <v>45533</v>
      </c>
      <c r="C413" s="4">
        <v>158</v>
      </c>
      <c r="D413" s="8">
        <v>264934844.6455889</v>
      </c>
      <c r="E413" s="8">
        <v>7240259.3099999996</v>
      </c>
    </row>
    <row r="414" spans="2:5" x14ac:dyDescent="0.2">
      <c r="B414" s="3">
        <v>45534</v>
      </c>
      <c r="C414" s="4">
        <v>60</v>
      </c>
      <c r="D414" s="8">
        <v>34745466.970000006</v>
      </c>
      <c r="E414" s="8">
        <v>948658.38027188391</v>
      </c>
    </row>
    <row r="415" spans="2:5" x14ac:dyDescent="0.2">
      <c r="B415" s="3">
        <v>45537</v>
      </c>
      <c r="C415" s="4">
        <v>177</v>
      </c>
      <c r="D415" s="8">
        <v>294079159.83498812</v>
      </c>
      <c r="E415" s="8">
        <v>8024995.2199999997</v>
      </c>
    </row>
    <row r="416" spans="2:5" x14ac:dyDescent="0.2">
      <c r="B416" s="3">
        <v>45538</v>
      </c>
      <c r="C416" s="4">
        <v>94</v>
      </c>
      <c r="D416" s="8">
        <v>132257507.17152999</v>
      </c>
      <c r="E416" s="8">
        <v>3609786.0500000003</v>
      </c>
    </row>
    <row r="417" spans="2:5" x14ac:dyDescent="0.2">
      <c r="B417" s="3">
        <v>45539</v>
      </c>
      <c r="C417" s="4">
        <v>108</v>
      </c>
      <c r="D417" s="8">
        <v>161817147.19999999</v>
      </c>
      <c r="E417" s="8">
        <v>4416515.3401693804</v>
      </c>
    </row>
    <row r="418" spans="2:5" x14ac:dyDescent="0.2">
      <c r="B418" s="3">
        <v>45540</v>
      </c>
      <c r="C418" s="4">
        <v>94</v>
      </c>
      <c r="D418" s="8">
        <v>119842414.13527597</v>
      </c>
      <c r="E418" s="8">
        <v>3270486.9099999992</v>
      </c>
    </row>
    <row r="419" spans="2:5" x14ac:dyDescent="0.2">
      <c r="B419" s="3">
        <v>45541</v>
      </c>
      <c r="C419" s="4">
        <v>159</v>
      </c>
      <c r="D419" s="8">
        <v>123329529.74999999</v>
      </c>
      <c r="E419" s="8">
        <v>3361888.360510949</v>
      </c>
    </row>
    <row r="420" spans="2:5" x14ac:dyDescent="0.2">
      <c r="B420" s="3">
        <v>45544</v>
      </c>
      <c r="C420" s="4">
        <v>94</v>
      </c>
      <c r="D420" s="8">
        <v>165944079.67000002</v>
      </c>
      <c r="E420" s="8">
        <v>4522154.5700052874</v>
      </c>
    </row>
    <row r="421" spans="2:5" x14ac:dyDescent="0.2">
      <c r="B421" s="3">
        <v>45545</v>
      </c>
      <c r="C421" s="4">
        <v>107</v>
      </c>
      <c r="D421" s="8">
        <v>215747051.27588198</v>
      </c>
      <c r="E421" s="8">
        <v>5881005.8300000001</v>
      </c>
    </row>
    <row r="422" spans="2:5" x14ac:dyDescent="0.2">
      <c r="B422" s="3">
        <v>45546</v>
      </c>
      <c r="C422" s="4">
        <v>90</v>
      </c>
      <c r="D422" s="8">
        <v>139140370.24423203</v>
      </c>
      <c r="E422" s="8">
        <v>3790650.3600000003</v>
      </c>
    </row>
    <row r="423" spans="2:5" x14ac:dyDescent="0.2">
      <c r="B423" s="3">
        <v>45547</v>
      </c>
      <c r="C423" s="4">
        <v>145</v>
      </c>
      <c r="D423" s="8">
        <v>126124346.32030201</v>
      </c>
      <c r="E423" s="8">
        <v>3433608.7399999993</v>
      </c>
    </row>
    <row r="424" spans="2:5" x14ac:dyDescent="0.2">
      <c r="B424" s="3">
        <v>45548</v>
      </c>
      <c r="C424" s="4">
        <v>166</v>
      </c>
      <c r="D424" s="8">
        <v>139070768.94218999</v>
      </c>
      <c r="E424" s="8">
        <v>3785165.59</v>
      </c>
    </row>
    <row r="425" spans="2:5" x14ac:dyDescent="0.2">
      <c r="B425" s="3">
        <v>45552</v>
      </c>
      <c r="C425" s="4">
        <v>134</v>
      </c>
      <c r="D425" s="8">
        <v>222872795.72866398</v>
      </c>
      <c r="E425" s="8">
        <v>6060426.6400000006</v>
      </c>
    </row>
    <row r="426" spans="2:5" x14ac:dyDescent="0.2">
      <c r="B426" s="3">
        <v>45553</v>
      </c>
      <c r="C426" s="4">
        <v>127</v>
      </c>
      <c r="D426" s="8">
        <v>199899536.53789401</v>
      </c>
      <c r="E426" s="8">
        <v>5436454.9699999997</v>
      </c>
    </row>
    <row r="427" spans="2:5" x14ac:dyDescent="0.2">
      <c r="B427" s="3">
        <v>45554</v>
      </c>
      <c r="C427" s="4">
        <v>143</v>
      </c>
      <c r="D427" s="8">
        <v>368146595.36007619</v>
      </c>
      <c r="E427" s="8">
        <v>10009722.839999998</v>
      </c>
    </row>
    <row r="428" spans="2:5" x14ac:dyDescent="0.2">
      <c r="B428" s="3">
        <v>45555</v>
      </c>
      <c r="C428" s="4">
        <v>165</v>
      </c>
      <c r="D428" s="8">
        <v>120399365.34999999</v>
      </c>
      <c r="E428" s="8">
        <v>3271606.311461824</v>
      </c>
    </row>
    <row r="429" spans="2:5" x14ac:dyDescent="0.2">
      <c r="B429" s="3">
        <v>45558</v>
      </c>
      <c r="C429" s="4">
        <v>122</v>
      </c>
      <c r="D429" s="8">
        <v>475881447.64999998</v>
      </c>
      <c r="E429" s="8">
        <v>12923483.900008151</v>
      </c>
    </row>
    <row r="430" spans="2:5" x14ac:dyDescent="0.2">
      <c r="B430" s="3">
        <v>45559</v>
      </c>
      <c r="C430" s="4">
        <v>127</v>
      </c>
      <c r="D430" s="8">
        <v>129005122.76999998</v>
      </c>
      <c r="E430" s="8">
        <v>3504336.0435172352</v>
      </c>
    </row>
    <row r="431" spans="2:5" x14ac:dyDescent="0.2">
      <c r="B431" s="3">
        <v>45560</v>
      </c>
      <c r="C431" s="4">
        <v>104</v>
      </c>
      <c r="D431" s="8">
        <v>110663050.56057</v>
      </c>
      <c r="E431" s="8">
        <v>3006290.34</v>
      </c>
    </row>
    <row r="432" spans="2:5" x14ac:dyDescent="0.2">
      <c r="B432" s="3">
        <v>45561</v>
      </c>
      <c r="C432" s="4">
        <v>161</v>
      </c>
      <c r="D432" s="8">
        <v>113845908.06125703</v>
      </c>
      <c r="E432" s="8">
        <v>3089382.5100000002</v>
      </c>
    </row>
    <row r="433" spans="2:5" x14ac:dyDescent="0.2">
      <c r="B433" s="3">
        <v>45562</v>
      </c>
      <c r="C433" s="4">
        <v>146</v>
      </c>
      <c r="D433" s="8">
        <v>162916855.18415996</v>
      </c>
      <c r="E433" s="8">
        <v>4419222.72</v>
      </c>
    </row>
    <row r="434" spans="2:5" x14ac:dyDescent="0.2">
      <c r="B434" s="3">
        <v>45565</v>
      </c>
      <c r="C434" s="4">
        <v>82</v>
      </c>
      <c r="D434" s="8">
        <v>88514493.145252019</v>
      </c>
      <c r="E434" s="8">
        <v>2398207.8199999998</v>
      </c>
    </row>
    <row r="435" spans="2:5" x14ac:dyDescent="0.2">
      <c r="B435" s="3">
        <v>45566</v>
      </c>
      <c r="C435" s="4">
        <v>66</v>
      </c>
      <c r="D435" s="8">
        <v>99852051.435799986</v>
      </c>
      <c r="E435" s="8">
        <v>2704354</v>
      </c>
    </row>
    <row r="436" spans="2:5" x14ac:dyDescent="0.2">
      <c r="B436" s="3">
        <v>45567</v>
      </c>
      <c r="C436" s="4">
        <v>84</v>
      </c>
      <c r="D436" s="8">
        <v>154613420.46377501</v>
      </c>
      <c r="E436" s="8">
        <v>4187943.25</v>
      </c>
    </row>
    <row r="437" spans="2:5" x14ac:dyDescent="0.2">
      <c r="B437" s="3">
        <v>45568</v>
      </c>
      <c r="C437" s="4">
        <v>158</v>
      </c>
      <c r="D437" s="8">
        <v>185312190.40644002</v>
      </c>
      <c r="E437" s="8">
        <v>5010983.6999999993</v>
      </c>
    </row>
    <row r="438" spans="2:5" x14ac:dyDescent="0.2">
      <c r="B438" s="3">
        <v>45569</v>
      </c>
      <c r="C438" s="4">
        <v>130</v>
      </c>
      <c r="D438" s="8">
        <v>142637615.82999995</v>
      </c>
      <c r="E438" s="8">
        <v>3856582.0613483661</v>
      </c>
    </row>
    <row r="439" spans="2:5" x14ac:dyDescent="0.2">
      <c r="B439" s="3">
        <v>45572</v>
      </c>
      <c r="C439" s="4">
        <v>72</v>
      </c>
      <c r="D439" s="8">
        <v>243006123.54665443</v>
      </c>
      <c r="E439" s="8">
        <v>6561384.4860014999</v>
      </c>
    </row>
    <row r="440" spans="2:5" x14ac:dyDescent="0.2">
      <c r="B440" s="3">
        <v>45573</v>
      </c>
      <c r="C440" s="4">
        <v>91</v>
      </c>
      <c r="D440" s="8">
        <v>96714056.942459986</v>
      </c>
      <c r="E440" s="8">
        <v>2611091.7999460036</v>
      </c>
    </row>
    <row r="441" spans="2:5" x14ac:dyDescent="0.2">
      <c r="B441" s="3">
        <v>45574</v>
      </c>
      <c r="C441" s="4">
        <v>121</v>
      </c>
      <c r="D441" s="8">
        <v>203657788.57200003</v>
      </c>
      <c r="E441" s="8">
        <v>5493278</v>
      </c>
    </row>
    <row r="442" spans="2:5" x14ac:dyDescent="0.2">
      <c r="B442" s="3">
        <v>45575</v>
      </c>
      <c r="C442" s="4">
        <v>103</v>
      </c>
      <c r="D442" s="8">
        <v>176838319.46191999</v>
      </c>
      <c r="E442" s="8">
        <v>4711981.76</v>
      </c>
    </row>
    <row r="443" spans="2:5" x14ac:dyDescent="0.2">
      <c r="B443" s="3">
        <v>45576</v>
      </c>
      <c r="C443" s="4">
        <v>147</v>
      </c>
      <c r="D443" s="8">
        <v>121699446.62687002</v>
      </c>
      <c r="E443" s="8">
        <v>3232371.8499999992</v>
      </c>
    </row>
    <row r="444" spans="2:5" x14ac:dyDescent="0.2">
      <c r="B444" s="3">
        <v>45579</v>
      </c>
      <c r="C444" s="4">
        <v>82</v>
      </c>
      <c r="D444" s="8">
        <v>302027837.24189997</v>
      </c>
      <c r="E444" s="8">
        <v>7767067</v>
      </c>
    </row>
    <row r="445" spans="2:5" x14ac:dyDescent="0.2">
      <c r="B445" s="3">
        <v>45580</v>
      </c>
      <c r="C445" s="4">
        <v>112</v>
      </c>
      <c r="D445" s="8">
        <v>532652788.24528009</v>
      </c>
      <c r="E445" s="8">
        <v>13697099.060000001</v>
      </c>
    </row>
    <row r="446" spans="2:5" x14ac:dyDescent="0.2">
      <c r="B446" s="3">
        <v>45581</v>
      </c>
      <c r="C446" s="4">
        <v>142</v>
      </c>
      <c r="D446" s="8">
        <v>280798133.19964695</v>
      </c>
      <c r="E446" s="8">
        <v>7215140.9299999997</v>
      </c>
    </row>
    <row r="447" spans="2:5" x14ac:dyDescent="0.2">
      <c r="B447" s="3">
        <v>45582</v>
      </c>
      <c r="C447" s="4">
        <v>118</v>
      </c>
      <c r="D447" s="8">
        <v>598486048.81384397</v>
      </c>
      <c r="E447" s="8">
        <v>15341233.09</v>
      </c>
    </row>
    <row r="448" spans="2:5" x14ac:dyDescent="0.2">
      <c r="B448" s="3">
        <v>45583</v>
      </c>
      <c r="C448" s="4">
        <v>139</v>
      </c>
      <c r="D448" s="8">
        <v>185806451.78371203</v>
      </c>
      <c r="E448" s="8">
        <v>4747905.9800000004</v>
      </c>
    </row>
    <row r="449" spans="2:5" x14ac:dyDescent="0.2">
      <c r="B449" s="3">
        <v>45586</v>
      </c>
      <c r="C449" s="4">
        <v>95</v>
      </c>
      <c r="D449" s="8">
        <v>88898782.939119995</v>
      </c>
      <c r="E449" s="8">
        <v>2269568.7999999998</v>
      </c>
    </row>
    <row r="450" spans="2:5" x14ac:dyDescent="0.2">
      <c r="B450" s="3">
        <v>45587</v>
      </c>
      <c r="C450" s="4">
        <v>68</v>
      </c>
      <c r="D450" s="8">
        <v>113337317.27</v>
      </c>
      <c r="E450" s="8">
        <v>2892638</v>
      </c>
    </row>
    <row r="451" spans="2:5" x14ac:dyDescent="0.2">
      <c r="B451" s="3">
        <v>45588</v>
      </c>
      <c r="C451" s="4">
        <v>106</v>
      </c>
      <c r="D451" s="8">
        <v>193746778.41</v>
      </c>
      <c r="E451" s="8">
        <v>4927059.95</v>
      </c>
    </row>
    <row r="452" spans="2:5" x14ac:dyDescent="0.2">
      <c r="B452" s="3">
        <v>45589</v>
      </c>
      <c r="C452" s="4">
        <v>110</v>
      </c>
      <c r="D452" s="8">
        <v>122459656.27</v>
      </c>
      <c r="E452" s="8">
        <v>3103253.44</v>
      </c>
    </row>
    <row r="453" spans="2:5" x14ac:dyDescent="0.2">
      <c r="B453" s="3">
        <v>45590</v>
      </c>
      <c r="C453" s="4">
        <v>131</v>
      </c>
      <c r="D453" s="8">
        <v>130692831.87</v>
      </c>
      <c r="E453" s="8">
        <v>3196963.62</v>
      </c>
    </row>
    <row r="454" spans="2:5" x14ac:dyDescent="0.2">
      <c r="B454" s="3">
        <v>45593</v>
      </c>
      <c r="C454" s="4">
        <v>79</v>
      </c>
      <c r="D454" s="8">
        <v>285677511.34376401</v>
      </c>
      <c r="E454" s="8">
        <v>6960461.1600000001</v>
      </c>
    </row>
    <row r="455" spans="2:5" x14ac:dyDescent="0.2">
      <c r="B455" s="3">
        <v>45594</v>
      </c>
      <c r="C455" s="4">
        <v>87</v>
      </c>
      <c r="D455" s="8">
        <v>272692961.65632504</v>
      </c>
      <c r="E455" s="8">
        <v>6533743.2499999991</v>
      </c>
    </row>
    <row r="456" spans="2:5" x14ac:dyDescent="0.2">
      <c r="B456" s="3">
        <v>45595</v>
      </c>
      <c r="C456" s="4">
        <v>107</v>
      </c>
      <c r="D456" s="8">
        <v>221663228.08415994</v>
      </c>
      <c r="E456" s="8">
        <v>5249498.5999999996</v>
      </c>
    </row>
    <row r="457" spans="2:5" x14ac:dyDescent="0.2">
      <c r="B457" s="3">
        <v>45596</v>
      </c>
      <c r="C457" s="4">
        <v>108</v>
      </c>
      <c r="D457" s="8">
        <v>272443498.37340695</v>
      </c>
      <c r="E457" s="8">
        <v>6401067.1058687521</v>
      </c>
    </row>
    <row r="458" spans="2:5" x14ac:dyDescent="0.2">
      <c r="B458" s="3">
        <v>45597</v>
      </c>
      <c r="C458" s="4">
        <v>147</v>
      </c>
      <c r="D458" s="8">
        <v>144164746.55321696</v>
      </c>
      <c r="E458" s="8">
        <v>3375425.1699999995</v>
      </c>
    </row>
    <row r="459" spans="2:5" x14ac:dyDescent="0.2">
      <c r="B459" s="3">
        <v>45601</v>
      </c>
      <c r="C459" s="4">
        <v>105</v>
      </c>
      <c r="D459" s="8">
        <v>210290731.91719493</v>
      </c>
      <c r="E459" s="8">
        <v>4906811.55</v>
      </c>
    </row>
    <row r="460" spans="2:5" x14ac:dyDescent="0.2">
      <c r="B460" s="3">
        <v>45602</v>
      </c>
      <c r="C460" s="4">
        <v>133</v>
      </c>
      <c r="D460" s="8">
        <v>270679790.07199985</v>
      </c>
      <c r="E460" s="8">
        <v>6228594.9999999991</v>
      </c>
    </row>
    <row r="461" spans="2:5" x14ac:dyDescent="0.2">
      <c r="B461" s="3">
        <v>45603</v>
      </c>
      <c r="C461" s="4">
        <v>137</v>
      </c>
      <c r="D461" s="8">
        <v>371183135.24199605</v>
      </c>
      <c r="E461" s="8">
        <v>8477946.1799999997</v>
      </c>
    </row>
    <row r="462" spans="2:5" x14ac:dyDescent="0.2">
      <c r="B462" s="3">
        <v>45604</v>
      </c>
      <c r="C462" s="4">
        <v>140</v>
      </c>
      <c r="D462" s="8">
        <v>321719807.56610096</v>
      </c>
      <c r="E462" s="8">
        <v>7281018.4099999992</v>
      </c>
    </row>
    <row r="463" spans="2:5" x14ac:dyDescent="0.2">
      <c r="B463" s="3">
        <v>45607</v>
      </c>
      <c r="C463" s="4">
        <v>62</v>
      </c>
      <c r="D463" s="8">
        <v>74452094.51092498</v>
      </c>
      <c r="E463" s="8">
        <v>1665464.55</v>
      </c>
    </row>
    <row r="464" spans="2:5" x14ac:dyDescent="0.2">
      <c r="B464" s="3">
        <v>45608</v>
      </c>
      <c r="C464" s="4">
        <v>120</v>
      </c>
      <c r="D464" s="8">
        <v>325495251.40592003</v>
      </c>
      <c r="E464" s="8">
        <v>7272921.7999999998</v>
      </c>
    </row>
    <row r="465" spans="2:5" x14ac:dyDescent="0.2">
      <c r="B465" s="3">
        <v>45609</v>
      </c>
      <c r="C465" s="4">
        <v>168</v>
      </c>
      <c r="D465" s="8">
        <v>340674312.48107404</v>
      </c>
      <c r="E465" s="8">
        <v>7582520.6600000001</v>
      </c>
    </row>
    <row r="466" spans="2:5" x14ac:dyDescent="0.2">
      <c r="B466" s="3">
        <v>45610</v>
      </c>
      <c r="C466" s="4">
        <v>137</v>
      </c>
      <c r="D466" s="8">
        <v>290851432.77115995</v>
      </c>
      <c r="E466" s="8">
        <v>6455761.7199999997</v>
      </c>
    </row>
    <row r="467" spans="2:5" x14ac:dyDescent="0.2">
      <c r="B467" s="3">
        <v>45611</v>
      </c>
      <c r="C467" s="4">
        <v>151</v>
      </c>
      <c r="D467" s="8">
        <v>265729990.75854</v>
      </c>
      <c r="E467" s="8">
        <v>5839321.2199999997</v>
      </c>
    </row>
    <row r="468" spans="2:5" x14ac:dyDescent="0.2">
      <c r="B468" s="3">
        <v>45615</v>
      </c>
      <c r="C468" s="4">
        <v>94</v>
      </c>
      <c r="D468" s="8">
        <v>268319404.79989994</v>
      </c>
      <c r="E468" s="8">
        <v>5859858.5000000009</v>
      </c>
    </row>
    <row r="469" spans="2:5" x14ac:dyDescent="0.2">
      <c r="B469" s="3">
        <v>45616</v>
      </c>
      <c r="C469" s="4">
        <v>136</v>
      </c>
      <c r="D469" s="8">
        <v>275642147.99429011</v>
      </c>
      <c r="E469" s="8">
        <v>6013004.6899999985</v>
      </c>
    </row>
    <row r="470" spans="2:5" x14ac:dyDescent="0.2">
      <c r="B470" s="3">
        <v>45617</v>
      </c>
      <c r="C470" s="4">
        <v>158</v>
      </c>
      <c r="D470" s="8">
        <v>388646960.76268387</v>
      </c>
      <c r="E470" s="8">
        <v>8438060.9299999997</v>
      </c>
    </row>
    <row r="471" spans="2:5" x14ac:dyDescent="0.2">
      <c r="B471" s="3">
        <v>45618</v>
      </c>
      <c r="C471" s="4">
        <v>160</v>
      </c>
      <c r="D471" s="8">
        <v>317962535.55657691</v>
      </c>
      <c r="E471" s="8">
        <v>6863394.4899999984</v>
      </c>
    </row>
    <row r="472" spans="2:5" x14ac:dyDescent="0.2">
      <c r="B472" s="3">
        <v>45621</v>
      </c>
      <c r="C472" s="4">
        <v>94</v>
      </c>
      <c r="D472" s="8">
        <v>320182361.44896007</v>
      </c>
      <c r="E472" s="8">
        <v>6868272.0999999996</v>
      </c>
    </row>
    <row r="473" spans="2:5" x14ac:dyDescent="0.2">
      <c r="B473" s="3">
        <v>45622</v>
      </c>
      <c r="C473" s="4">
        <v>115</v>
      </c>
      <c r="D473" s="8">
        <v>422229950.27289361</v>
      </c>
      <c r="E473" s="8">
        <v>9052433.7200225014</v>
      </c>
    </row>
    <row r="474" spans="2:5" x14ac:dyDescent="0.2">
      <c r="B474" s="3">
        <v>45623</v>
      </c>
      <c r="C474" s="4">
        <v>181</v>
      </c>
      <c r="D474" s="8">
        <v>229705992.92832103</v>
      </c>
      <c r="E474" s="8">
        <v>4913108.33</v>
      </c>
    </row>
    <row r="475" spans="2:5" x14ac:dyDescent="0.2">
      <c r="B475" s="3">
        <v>45624</v>
      </c>
      <c r="C475" s="4">
        <v>183</v>
      </c>
      <c r="D475" s="8">
        <v>295551385.60698003</v>
      </c>
      <c r="E475" s="8">
        <v>6307733.6999999993</v>
      </c>
    </row>
    <row r="476" spans="2:5" x14ac:dyDescent="0.2">
      <c r="B476" s="3">
        <v>45625</v>
      </c>
      <c r="C476" s="4">
        <v>198</v>
      </c>
      <c r="D476" s="8">
        <v>864628850.36303842</v>
      </c>
      <c r="E476" s="8">
        <v>18274348.083709996</v>
      </c>
    </row>
    <row r="477" spans="2:5" x14ac:dyDescent="0.2">
      <c r="B477" s="3">
        <v>45628</v>
      </c>
      <c r="C477" s="4">
        <v>94</v>
      </c>
      <c r="D477" s="8">
        <v>145575664.89000005</v>
      </c>
      <c r="E477" s="8">
        <v>3057836.9095980879</v>
      </c>
    </row>
    <row r="478" spans="2:5" x14ac:dyDescent="0.2">
      <c r="B478" s="3">
        <v>45629</v>
      </c>
      <c r="C478" s="4">
        <v>93</v>
      </c>
      <c r="D478" s="8">
        <v>274843828.36839998</v>
      </c>
      <c r="E478" s="8">
        <v>5758388</v>
      </c>
    </row>
    <row r="479" spans="2:5" x14ac:dyDescent="0.2">
      <c r="B479" s="3">
        <v>45630</v>
      </c>
      <c r="C479" s="4">
        <v>142</v>
      </c>
      <c r="D479" s="8">
        <v>250499287.67809591</v>
      </c>
      <c r="E479" s="8">
        <v>5234525.9800000004</v>
      </c>
    </row>
    <row r="480" spans="2:5" x14ac:dyDescent="0.2">
      <c r="B480" s="3">
        <v>45631</v>
      </c>
      <c r="C480" s="4">
        <v>124</v>
      </c>
      <c r="D480" s="8">
        <v>229868944.09794596</v>
      </c>
      <c r="E480" s="8">
        <v>4777162.62</v>
      </c>
    </row>
    <row r="481" spans="2:5" x14ac:dyDescent="0.2">
      <c r="B481" s="3">
        <v>45632</v>
      </c>
      <c r="C481" s="4">
        <v>165</v>
      </c>
      <c r="D481" s="8">
        <v>257299646.35978496</v>
      </c>
      <c r="E481" s="8">
        <v>5324193.6899999995</v>
      </c>
    </row>
    <row r="482" spans="2:5" x14ac:dyDescent="0.2">
      <c r="B482" s="3">
        <v>45635</v>
      </c>
      <c r="C482" s="4">
        <v>98</v>
      </c>
      <c r="D482" s="8">
        <v>230415028.418042</v>
      </c>
      <c r="E482" s="8">
        <v>4722558.1399999997</v>
      </c>
    </row>
    <row r="483" spans="2:5" x14ac:dyDescent="0.2">
      <c r="B483" s="3">
        <v>45636</v>
      </c>
      <c r="C483" s="4">
        <v>117</v>
      </c>
      <c r="D483" s="8">
        <v>373145119.76900005</v>
      </c>
      <c r="E483" s="8">
        <v>7635541.9999999991</v>
      </c>
    </row>
    <row r="484" spans="2:5" x14ac:dyDescent="0.2">
      <c r="B484" s="3">
        <v>45637</v>
      </c>
      <c r="C484" s="4">
        <v>170</v>
      </c>
      <c r="D484" s="8">
        <v>391216392.20948398</v>
      </c>
      <c r="E484" s="8">
        <v>7965946.4399999995</v>
      </c>
    </row>
    <row r="485" spans="2:5" x14ac:dyDescent="0.2">
      <c r="B485" s="3">
        <v>45638</v>
      </c>
      <c r="C485" s="4">
        <v>165</v>
      </c>
      <c r="D485" s="8">
        <v>531139629.85403395</v>
      </c>
      <c r="E485" s="8">
        <v>10735363.620000001</v>
      </c>
    </row>
    <row r="486" spans="2:5" x14ac:dyDescent="0.2">
      <c r="B486" s="3">
        <v>45639</v>
      </c>
      <c r="C486" s="4">
        <v>186</v>
      </c>
      <c r="D486" s="8">
        <v>538332892.55978405</v>
      </c>
      <c r="E486" s="8">
        <v>10786764.379999999</v>
      </c>
    </row>
    <row r="487" spans="2:5" x14ac:dyDescent="0.2">
      <c r="B487" s="3">
        <v>45642</v>
      </c>
      <c r="C487" s="4">
        <v>94</v>
      </c>
      <c r="D487" s="8">
        <v>303981234.92421293</v>
      </c>
      <c r="E487" s="8">
        <v>6039534.2699999996</v>
      </c>
    </row>
    <row r="488" spans="2:5" x14ac:dyDescent="0.2">
      <c r="B488" s="3">
        <v>45643</v>
      </c>
      <c r="C488" s="4">
        <v>106</v>
      </c>
      <c r="D488" s="8">
        <v>177923526.38665</v>
      </c>
      <c r="E488" s="8">
        <v>3532261.15</v>
      </c>
    </row>
    <row r="489" spans="2:5" x14ac:dyDescent="0.2">
      <c r="B489" s="3">
        <v>45644</v>
      </c>
      <c r="C489" s="4">
        <v>154</v>
      </c>
      <c r="D489" s="8">
        <v>307828234.38997513</v>
      </c>
      <c r="E489" s="8">
        <v>6090555.25</v>
      </c>
    </row>
    <row r="490" spans="2:5" x14ac:dyDescent="0.2">
      <c r="B490" s="3">
        <v>45645</v>
      </c>
      <c r="C490" s="4">
        <v>136</v>
      </c>
      <c r="D490" s="8">
        <v>560474005.50999999</v>
      </c>
      <c r="E490" s="8">
        <v>10999499.66165893</v>
      </c>
    </row>
    <row r="491" spans="2:5" x14ac:dyDescent="0.2">
      <c r="B491" s="3">
        <v>45646</v>
      </c>
      <c r="C491" s="4">
        <v>178</v>
      </c>
      <c r="D491" s="8">
        <v>317060207.17689586</v>
      </c>
      <c r="E491" s="8">
        <v>6174444.7399999993</v>
      </c>
    </row>
    <row r="492" spans="2:5" x14ac:dyDescent="0.2">
      <c r="B492" s="3">
        <v>45649</v>
      </c>
      <c r="C492" s="4">
        <v>117</v>
      </c>
      <c r="D492" s="8">
        <v>193913228.56253767</v>
      </c>
      <c r="E492" s="8">
        <v>3762397.7695400002</v>
      </c>
    </row>
    <row r="493" spans="2:5" x14ac:dyDescent="0.2">
      <c r="B493" s="3">
        <v>45652</v>
      </c>
      <c r="C493" s="4">
        <v>107</v>
      </c>
      <c r="D493" s="8">
        <v>175694291.23159996</v>
      </c>
      <c r="E493" s="8">
        <v>3402290.69</v>
      </c>
    </row>
    <row r="494" spans="2:5" x14ac:dyDescent="0.2">
      <c r="B494" s="3">
        <v>45653</v>
      </c>
      <c r="C494" s="4">
        <v>166</v>
      </c>
      <c r="D494" s="8">
        <v>616903447.21849525</v>
      </c>
      <c r="E494" s="8">
        <v>11917178.050000001</v>
      </c>
    </row>
    <row r="495" spans="2:5" x14ac:dyDescent="0.2">
      <c r="B495" s="3">
        <v>45656</v>
      </c>
      <c r="C495" s="4">
        <v>208</v>
      </c>
      <c r="D495" s="8">
        <v>486384545.21795994</v>
      </c>
      <c r="E495" s="8">
        <v>9365345.6800000016</v>
      </c>
    </row>
    <row r="496" spans="2:5" x14ac:dyDescent="0.2">
      <c r="B496" s="3">
        <v>45659</v>
      </c>
      <c r="C496" s="4">
        <v>79</v>
      </c>
      <c r="D496" s="8">
        <v>245169684.61036709</v>
      </c>
      <c r="E496" s="8">
        <v>4712345.7700000005</v>
      </c>
    </row>
    <row r="497" spans="2:5" x14ac:dyDescent="0.2">
      <c r="B497" s="3">
        <v>45660</v>
      </c>
      <c r="C497" s="4">
        <v>98</v>
      </c>
      <c r="D497" s="8">
        <v>381716926.39951205</v>
      </c>
      <c r="E497" s="8">
        <v>7260799.4399999995</v>
      </c>
    </row>
    <row r="498" spans="2:5" x14ac:dyDescent="0.2">
      <c r="B498" s="3">
        <v>45664</v>
      </c>
      <c r="C498" s="4">
        <v>177</v>
      </c>
      <c r="D498" s="8">
        <v>354877040.95047998</v>
      </c>
      <c r="E498" s="8">
        <v>6694277.54</v>
      </c>
    </row>
    <row r="499" spans="2:5" x14ac:dyDescent="0.2">
      <c r="B499" s="3">
        <v>45665</v>
      </c>
      <c r="C499" s="4">
        <v>168</v>
      </c>
      <c r="D499" s="8">
        <v>391444926.81113595</v>
      </c>
      <c r="E499" s="8">
        <v>7375955.8399999989</v>
      </c>
    </row>
    <row r="500" spans="2:5" x14ac:dyDescent="0.2">
      <c r="B500" s="3">
        <v>45666</v>
      </c>
      <c r="C500" s="4">
        <v>114</v>
      </c>
      <c r="D500" s="8">
        <v>349424662.25437206</v>
      </c>
      <c r="E500" s="8">
        <v>6557938.3600000013</v>
      </c>
    </row>
    <row r="501" spans="2:5" x14ac:dyDescent="0.2">
      <c r="B501" s="3">
        <v>45667</v>
      </c>
      <c r="C501" s="4">
        <v>94</v>
      </c>
      <c r="D501" s="8">
        <v>136675601.91764006</v>
      </c>
      <c r="E501" s="8">
        <v>2537976.2000000002</v>
      </c>
    </row>
    <row r="502" spans="2:5" x14ac:dyDescent="0.2">
      <c r="B502" s="3">
        <v>45671</v>
      </c>
      <c r="C502" s="4">
        <v>129</v>
      </c>
      <c r="D502" s="8">
        <v>372074015.08978802</v>
      </c>
      <c r="E502" s="8">
        <v>6905720.6799999997</v>
      </c>
    </row>
    <row r="503" spans="2:5" x14ac:dyDescent="0.2">
      <c r="B503" s="3">
        <v>45672</v>
      </c>
      <c r="C503" s="4">
        <v>127</v>
      </c>
      <c r="D503" s="8">
        <v>448404149.10341805</v>
      </c>
      <c r="E503" s="8">
        <v>8309289.29</v>
      </c>
    </row>
    <row r="504" spans="2:5" x14ac:dyDescent="0.2">
      <c r="B504" s="3">
        <v>45673</v>
      </c>
      <c r="C504" s="4">
        <v>136</v>
      </c>
      <c r="D504" s="8">
        <v>274161096.500112</v>
      </c>
      <c r="E504" s="8">
        <v>5042562.4799999995</v>
      </c>
    </row>
    <row r="505" spans="2:5" x14ac:dyDescent="0.2">
      <c r="B505" s="3">
        <v>45674</v>
      </c>
      <c r="C505" s="4">
        <v>164</v>
      </c>
      <c r="D505" s="8">
        <v>225511443.70800009</v>
      </c>
      <c r="E505" s="8">
        <v>4118178.3000000003</v>
      </c>
    </row>
    <row r="506" spans="2:5" x14ac:dyDescent="0.2">
      <c r="B506" s="3">
        <v>45677</v>
      </c>
      <c r="C506" s="4">
        <v>53</v>
      </c>
      <c r="D506" s="8">
        <v>177183140.63869801</v>
      </c>
      <c r="E506" s="8">
        <v>3226715.46</v>
      </c>
    </row>
    <row r="507" spans="2:5" x14ac:dyDescent="0.2">
      <c r="B507" s="3">
        <v>45678</v>
      </c>
      <c r="C507" s="4">
        <v>66</v>
      </c>
      <c r="D507" s="8">
        <v>179849938.74005994</v>
      </c>
      <c r="E507" s="8">
        <v>3270879.05</v>
      </c>
    </row>
    <row r="508" spans="2:5" x14ac:dyDescent="0.2">
      <c r="B508" s="3">
        <v>45679</v>
      </c>
      <c r="C508" s="4">
        <v>153</v>
      </c>
      <c r="D508" s="8">
        <v>292912494.83602786</v>
      </c>
      <c r="E508" s="8">
        <v>5296799.72</v>
      </c>
    </row>
    <row r="509" spans="2:5" x14ac:dyDescent="0.2">
      <c r="B509" s="3">
        <v>45680</v>
      </c>
      <c r="C509" s="4">
        <v>133</v>
      </c>
      <c r="D509" s="8">
        <v>305887969.25625008</v>
      </c>
      <c r="E509" s="8">
        <v>5485687.4999999991</v>
      </c>
    </row>
    <row r="510" spans="2:5" x14ac:dyDescent="0.2">
      <c r="B510" s="3">
        <v>45681</v>
      </c>
      <c r="C510" s="4">
        <v>146</v>
      </c>
      <c r="D510" s="8">
        <v>431643872.14653605</v>
      </c>
      <c r="E510" s="8">
        <v>7669169.5919999992</v>
      </c>
    </row>
    <row r="511" spans="2:5" x14ac:dyDescent="0.2">
      <c r="B511" s="3">
        <v>45684</v>
      </c>
      <c r="C511" s="4">
        <v>52</v>
      </c>
      <c r="D511" s="8">
        <v>72650094.088814035</v>
      </c>
      <c r="E511" s="8">
        <v>1282387.8700000001</v>
      </c>
    </row>
    <row r="512" spans="2:5" x14ac:dyDescent="0.2">
      <c r="B512" s="3">
        <v>45685</v>
      </c>
      <c r="C512" s="4">
        <v>94</v>
      </c>
      <c r="D512" s="8">
        <v>282932673.97954601</v>
      </c>
      <c r="E512" s="8">
        <v>4976285.33</v>
      </c>
    </row>
    <row r="513" spans="2:5" x14ac:dyDescent="0.2">
      <c r="B513" s="3">
        <v>45686</v>
      </c>
      <c r="C513" s="4">
        <v>95</v>
      </c>
      <c r="D513" s="8">
        <v>130765157.63320006</v>
      </c>
      <c r="E513" s="8">
        <v>2282218</v>
      </c>
    </row>
    <row r="514" spans="2:5" x14ac:dyDescent="0.2">
      <c r="B514" s="3">
        <v>45687</v>
      </c>
      <c r="C514" s="4">
        <v>119</v>
      </c>
      <c r="D514" s="8">
        <v>217035484.65030399</v>
      </c>
      <c r="E514" s="8">
        <v>3781573.76</v>
      </c>
    </row>
    <row r="515" spans="2:5" x14ac:dyDescent="0.2">
      <c r="B515" s="3">
        <v>45688</v>
      </c>
      <c r="C515" s="4">
        <v>162</v>
      </c>
      <c r="D515" s="8">
        <v>542130285.80869198</v>
      </c>
      <c r="E515" s="8">
        <v>9352459.620000001</v>
      </c>
    </row>
    <row r="516" spans="2:5" x14ac:dyDescent="0.2">
      <c r="B516" s="3">
        <v>45691</v>
      </c>
      <c r="C516" s="4">
        <v>91</v>
      </c>
      <c r="D516" s="8">
        <v>419110793.54539639</v>
      </c>
      <c r="E516" s="8">
        <v>7171188.5719999978</v>
      </c>
    </row>
    <row r="517" spans="2:5" x14ac:dyDescent="0.2">
      <c r="B517" s="3">
        <v>45692</v>
      </c>
      <c r="C517" s="4">
        <v>115</v>
      </c>
      <c r="D517" s="8">
        <v>337753826.05000001</v>
      </c>
      <c r="E517" s="8">
        <v>5769585.2103846231</v>
      </c>
    </row>
    <row r="518" spans="2:5" x14ac:dyDescent="0.2">
      <c r="B518" s="3">
        <v>45693</v>
      </c>
      <c r="C518" s="4">
        <v>104</v>
      </c>
      <c r="D518" s="8">
        <v>183047052.41698202</v>
      </c>
      <c r="E518" s="8">
        <v>3113373.39</v>
      </c>
    </row>
    <row r="519" spans="2:5" x14ac:dyDescent="0.2">
      <c r="B519" s="3">
        <v>45694</v>
      </c>
      <c r="C519" s="4">
        <v>114</v>
      </c>
      <c r="D519" s="8">
        <v>229757334.19650003</v>
      </c>
      <c r="E519" s="8">
        <v>3864033</v>
      </c>
    </row>
    <row r="520" spans="2:5" x14ac:dyDescent="0.2">
      <c r="B520" s="3">
        <v>45695</v>
      </c>
      <c r="C520" s="4">
        <v>120</v>
      </c>
      <c r="D520" s="8">
        <v>261432757.25066948</v>
      </c>
      <c r="E520" s="8">
        <v>4346946.5820000013</v>
      </c>
    </row>
    <row r="521" spans="2:5" x14ac:dyDescent="0.2">
      <c r="B521" s="3">
        <v>45698</v>
      </c>
      <c r="C521" s="4">
        <v>59</v>
      </c>
      <c r="D521" s="8">
        <v>185816515.92583802</v>
      </c>
      <c r="E521" s="8">
        <v>3070276.5799999996</v>
      </c>
    </row>
    <row r="522" spans="2:5" x14ac:dyDescent="0.2">
      <c r="B522" s="3">
        <v>45699</v>
      </c>
      <c r="C522" s="4">
        <v>91</v>
      </c>
      <c r="D522" s="8">
        <v>210299275.40349996</v>
      </c>
      <c r="E522" s="8">
        <v>3473563.75</v>
      </c>
    </row>
    <row r="523" spans="2:5" x14ac:dyDescent="0.2">
      <c r="B523" s="3">
        <v>45700</v>
      </c>
      <c r="C523" s="4">
        <v>117</v>
      </c>
      <c r="D523" s="8">
        <v>403051465.27535987</v>
      </c>
      <c r="E523" s="8">
        <v>6604391.2000000002</v>
      </c>
    </row>
    <row r="524" spans="2:5" x14ac:dyDescent="0.2">
      <c r="B524" s="3">
        <v>45701</v>
      </c>
      <c r="C524" s="4">
        <v>147</v>
      </c>
      <c r="D524" s="8">
        <v>4955675.3600000003</v>
      </c>
      <c r="E524" s="8">
        <v>304011851.80000001</v>
      </c>
    </row>
    <row r="525" spans="2:5" x14ac:dyDescent="0.2">
      <c r="B525" s="3">
        <v>45702</v>
      </c>
      <c r="C525" s="4">
        <v>136</v>
      </c>
      <c r="D525" s="8">
        <v>378656075.35446686</v>
      </c>
      <c r="E525" s="8">
        <v>6124871.209999999</v>
      </c>
    </row>
    <row r="526" spans="2:5" x14ac:dyDescent="0.2">
      <c r="B526" s="3">
        <v>45705</v>
      </c>
      <c r="C526" s="4">
        <v>199</v>
      </c>
      <c r="D526" s="8">
        <v>475131777.40309602</v>
      </c>
      <c r="E526" s="8">
        <v>7654674.620000002</v>
      </c>
    </row>
    <row r="527" spans="2:5" x14ac:dyDescent="0.2">
      <c r="B527" s="3">
        <v>45706</v>
      </c>
      <c r="C527" s="4">
        <v>90</v>
      </c>
      <c r="D527" s="8">
        <v>326902524.11606997</v>
      </c>
      <c r="E527" s="8">
        <v>5264139.3000000007</v>
      </c>
    </row>
    <row r="528" spans="2:5" x14ac:dyDescent="0.2">
      <c r="B528" s="3">
        <v>45707</v>
      </c>
      <c r="C528" s="4">
        <v>141</v>
      </c>
      <c r="D528" s="8">
        <v>436386360.80688614</v>
      </c>
      <c r="E528" s="8">
        <v>7017730.79</v>
      </c>
    </row>
    <row r="529" spans="2:5" x14ac:dyDescent="0.2">
      <c r="B529" s="3">
        <v>45708</v>
      </c>
      <c r="C529" s="4">
        <v>108</v>
      </c>
      <c r="D529" s="8">
        <v>368576902.06469995</v>
      </c>
      <c r="E529" s="8">
        <v>5896221</v>
      </c>
    </row>
    <row r="530" spans="2:5" x14ac:dyDescent="0.2">
      <c r="B530" s="3">
        <v>45709</v>
      </c>
      <c r="C530" s="4">
        <v>136</v>
      </c>
      <c r="D530" s="8">
        <v>296209618.308716</v>
      </c>
      <c r="E530" s="8">
        <v>4686379.0640000012</v>
      </c>
    </row>
    <row r="531" spans="2:5" x14ac:dyDescent="0.2">
      <c r="B531" s="3">
        <v>45712</v>
      </c>
      <c r="C531" s="4">
        <v>53</v>
      </c>
      <c r="D531" s="8">
        <v>145926318.99291599</v>
      </c>
      <c r="E531" s="8">
        <v>2301172.44</v>
      </c>
    </row>
    <row r="532" spans="2:5" x14ac:dyDescent="0.2">
      <c r="B532" s="3">
        <v>45713</v>
      </c>
      <c r="C532" s="4">
        <v>110</v>
      </c>
      <c r="D532" s="8">
        <v>294722582.47530162</v>
      </c>
      <c r="E532" s="8">
        <v>4641753.7220217036</v>
      </c>
    </row>
    <row r="533" spans="2:5" x14ac:dyDescent="0.2">
      <c r="B533" s="3">
        <v>45714</v>
      </c>
      <c r="C533" s="4">
        <v>85</v>
      </c>
      <c r="D533" s="8">
        <v>317725320.86070001</v>
      </c>
      <c r="E533" s="8">
        <v>4962977</v>
      </c>
    </row>
    <row r="534" spans="2:5" x14ac:dyDescent="0.2">
      <c r="B534" s="3">
        <v>45715</v>
      </c>
      <c r="C534" s="4">
        <v>1</v>
      </c>
      <c r="D534" s="8">
        <v>3147789.4</v>
      </c>
      <c r="E534" s="8">
        <v>49000</v>
      </c>
    </row>
    <row r="535" spans="2:5" x14ac:dyDescent="0.2">
      <c r="B535" s="3">
        <v>45716</v>
      </c>
      <c r="C535" s="4">
        <v>1</v>
      </c>
      <c r="D535" s="8">
        <v>32071802.879999995</v>
      </c>
      <c r="E535" s="8">
        <v>499200</v>
      </c>
    </row>
    <row r="536" spans="2:5" x14ac:dyDescent="0.2">
      <c r="B536" s="3">
        <v>45727</v>
      </c>
      <c r="C536" s="4">
        <v>2</v>
      </c>
      <c r="D536" s="8">
        <v>7849811.9999999991</v>
      </c>
      <c r="E536" s="8">
        <v>120000</v>
      </c>
    </row>
    <row r="537" spans="2:5" x14ac:dyDescent="0.2">
      <c r="B537" s="3">
        <v>45729</v>
      </c>
      <c r="C537" s="4">
        <v>1</v>
      </c>
      <c r="D537" s="8">
        <v>3312710</v>
      </c>
      <c r="E537" s="8">
        <v>50000</v>
      </c>
    </row>
    <row r="538" spans="2:5" x14ac:dyDescent="0.2">
      <c r="B538" s="3">
        <v>45734</v>
      </c>
      <c r="C538" s="4">
        <v>1</v>
      </c>
      <c r="D538" s="8">
        <v>13357600</v>
      </c>
      <c r="E538" s="8">
        <v>200000</v>
      </c>
    </row>
    <row r="539" spans="2:5" x14ac:dyDescent="0.2">
      <c r="B539" s="3">
        <v>45743</v>
      </c>
      <c r="C539" s="4">
        <v>1</v>
      </c>
      <c r="D539" s="8">
        <v>390940.43</v>
      </c>
      <c r="E539" s="8">
        <v>5664.2600277025967</v>
      </c>
    </row>
    <row r="540" spans="2:5" x14ac:dyDescent="0.2">
      <c r="B540" s="3">
        <v>45749</v>
      </c>
      <c r="C540" s="4">
        <v>1</v>
      </c>
      <c r="D540" s="8">
        <v>353539.69</v>
      </c>
      <c r="E540" s="8">
        <v>5049.5498763820433</v>
      </c>
    </row>
    <row r="541" spans="2:5" x14ac:dyDescent="0.2">
      <c r="B541" s="3">
        <v>45758</v>
      </c>
      <c r="C541" s="4">
        <v>1</v>
      </c>
      <c r="D541" s="8">
        <v>378913</v>
      </c>
      <c r="E541" s="8">
        <v>4904.3877815169553</v>
      </c>
    </row>
    <row r="542" spans="2:5" x14ac:dyDescent="0.2">
      <c r="B542" s="3">
        <v>45762</v>
      </c>
      <c r="C542" s="4">
        <v>1</v>
      </c>
      <c r="D542" s="8">
        <v>23577420.785914</v>
      </c>
      <c r="E542" s="8">
        <v>300000</v>
      </c>
    </row>
    <row r="543" spans="2:5" x14ac:dyDescent="0.2">
      <c r="B543" s="3">
        <v>45763</v>
      </c>
      <c r="C543" s="4">
        <v>1</v>
      </c>
      <c r="D543" s="8">
        <v>6382752</v>
      </c>
      <c r="E543" s="8">
        <v>80004.412133366757</v>
      </c>
    </row>
    <row r="544" spans="2:5" x14ac:dyDescent="0.2">
      <c r="B544" s="3">
        <v>45772</v>
      </c>
      <c r="C544" s="4">
        <v>1</v>
      </c>
      <c r="D544" s="8">
        <v>454676.46</v>
      </c>
      <c r="E544" s="8">
        <v>5385.8855721393038</v>
      </c>
    </row>
    <row r="545" spans="2:11" x14ac:dyDescent="0.2">
      <c r="B545" s="3">
        <v>45776</v>
      </c>
      <c r="C545" s="4">
        <v>1</v>
      </c>
      <c r="D545" s="8">
        <v>478016.63337200001</v>
      </c>
      <c r="E545" s="8">
        <v>5516.6374307212927</v>
      </c>
    </row>
    <row r="546" spans="2:11" x14ac:dyDescent="0.2">
      <c r="B546" s="3">
        <v>45779</v>
      </c>
      <c r="C546" s="4">
        <v>1</v>
      </c>
      <c r="D546" s="8">
        <v>350155.06</v>
      </c>
      <c r="E546" s="8">
        <v>3999.0299223389675</v>
      </c>
    </row>
    <row r="547" spans="2:11" x14ac:dyDescent="0.2">
      <c r="B547" s="3">
        <v>45783</v>
      </c>
      <c r="C547" s="4">
        <v>1</v>
      </c>
      <c r="D547" s="8">
        <v>789531.76535999996</v>
      </c>
      <c r="E547" s="8">
        <v>8898.9</v>
      </c>
    </row>
    <row r="548" spans="2:11" x14ac:dyDescent="0.2">
      <c r="B548" s="3">
        <v>45785</v>
      </c>
      <c r="C548" s="4">
        <v>1</v>
      </c>
      <c r="D548" s="8">
        <v>9191723.5299999993</v>
      </c>
      <c r="E548" s="8">
        <v>100000.79996518578</v>
      </c>
    </row>
    <row r="549" spans="2:11" x14ac:dyDescent="0.2">
      <c r="B549" s="3">
        <v>45786</v>
      </c>
      <c r="C549" s="4">
        <v>1</v>
      </c>
      <c r="D549" s="8">
        <v>9283842.648</v>
      </c>
      <c r="E549" s="8">
        <v>100008</v>
      </c>
    </row>
    <row r="550" spans="2:11" x14ac:dyDescent="0.2">
      <c r="B550" s="3">
        <v>45790</v>
      </c>
      <c r="C550" s="4">
        <v>2</v>
      </c>
      <c r="D550" s="8">
        <v>1034460.983717</v>
      </c>
      <c r="E550" s="8">
        <v>11115.79</v>
      </c>
    </row>
    <row r="551" spans="2:11" x14ac:dyDescent="0.2">
      <c r="B551" s="3">
        <v>45791</v>
      </c>
      <c r="C551" s="4">
        <v>1</v>
      </c>
      <c r="D551" s="8">
        <v>37432488.640000001</v>
      </c>
      <c r="E551" s="8">
        <v>400007</v>
      </c>
    </row>
    <row r="552" spans="2:11" x14ac:dyDescent="0.2">
      <c r="B552" s="3">
        <v>45798</v>
      </c>
      <c r="C552" s="4">
        <v>3</v>
      </c>
      <c r="D552" s="8">
        <v>5185880.8600000003</v>
      </c>
      <c r="E552" s="8">
        <v>54671.31998532507</v>
      </c>
    </row>
    <row r="553" spans="2:11" x14ac:dyDescent="0.2">
      <c r="B553" s="3">
        <v>45800</v>
      </c>
      <c r="C553" s="4">
        <v>1</v>
      </c>
      <c r="D553" s="8">
        <v>446178.35</v>
      </c>
      <c r="E553" s="8">
        <v>4695.6800173439178</v>
      </c>
    </row>
    <row r="554" spans="2:11" x14ac:dyDescent="0.2">
      <c r="B554" s="3">
        <v>45803</v>
      </c>
      <c r="C554" s="4">
        <v>1</v>
      </c>
      <c r="D554" s="8">
        <v>531270</v>
      </c>
      <c r="E554" s="8">
        <v>5587.3753733540871</v>
      </c>
    </row>
    <row r="555" spans="2:11" x14ac:dyDescent="0.2">
      <c r="B555" s="3">
        <v>45806</v>
      </c>
      <c r="C555" s="4">
        <v>1</v>
      </c>
      <c r="D555" s="8">
        <v>706147.13828700001</v>
      </c>
      <c r="E555" s="8">
        <v>7315.29</v>
      </c>
    </row>
    <row r="556" spans="2:11" x14ac:dyDescent="0.2">
      <c r="B556" s="3">
        <v>45807</v>
      </c>
      <c r="C556" s="4">
        <v>5</v>
      </c>
      <c r="D556" s="8">
        <v>20824406</v>
      </c>
      <c r="E556" s="8">
        <v>215000</v>
      </c>
    </row>
    <row r="557" spans="2:11" x14ac:dyDescent="0.2">
      <c r="B557" s="3">
        <v>45813</v>
      </c>
      <c r="C557" s="4">
        <v>2</v>
      </c>
      <c r="D557" s="8">
        <v>20084051</v>
      </c>
      <c r="E557" s="8">
        <v>205142</v>
      </c>
    </row>
    <row r="558" spans="2:11" x14ac:dyDescent="0.2">
      <c r="B558" s="3">
        <v>45818</v>
      </c>
      <c r="C558" s="4">
        <v>1</v>
      </c>
      <c r="D558" s="8">
        <v>659995.05128100002</v>
      </c>
      <c r="E558" s="8">
        <v>6658.23</v>
      </c>
    </row>
    <row r="559" spans="2:11" x14ac:dyDescent="0.2">
      <c r="B559" s="3">
        <v>45820</v>
      </c>
      <c r="C559" s="4">
        <v>1</v>
      </c>
      <c r="D559" s="8">
        <v>460401.23</v>
      </c>
      <c r="E559" s="8">
        <v>4588.4299917480203</v>
      </c>
      <c r="J559" s="21"/>
      <c r="K559" s="21"/>
    </row>
    <row r="560" spans="2:11" x14ac:dyDescent="0.2">
      <c r="B560" s="3">
        <v>45825</v>
      </c>
      <c r="C560" s="4">
        <v>1</v>
      </c>
      <c r="D560" s="8">
        <v>2196375.5</v>
      </c>
      <c r="E560" s="8">
        <v>21500</v>
      </c>
      <c r="J560" s="21"/>
      <c r="K560" s="21"/>
    </row>
    <row r="561" spans="2:12" x14ac:dyDescent="0.2">
      <c r="B561" s="3">
        <v>45827</v>
      </c>
      <c r="C561" s="4">
        <v>1</v>
      </c>
      <c r="D561" s="8">
        <v>20747100</v>
      </c>
      <c r="E561" s="8">
        <v>200000</v>
      </c>
      <c r="J561" s="21"/>
      <c r="K561" s="21"/>
    </row>
    <row r="562" spans="2:12" x14ac:dyDescent="0.2">
      <c r="B562" s="3">
        <v>45834</v>
      </c>
      <c r="C562" s="4">
        <v>4</v>
      </c>
      <c r="D562" s="8">
        <v>12707236.632105</v>
      </c>
      <c r="E562" s="8">
        <v>119689.33</v>
      </c>
      <c r="I562" s="23"/>
      <c r="J562" s="21"/>
      <c r="K562" s="21"/>
      <c r="L562" s="21"/>
    </row>
    <row r="563" spans="2:12" x14ac:dyDescent="0.2">
      <c r="B563" s="3">
        <v>45838</v>
      </c>
      <c r="C563" s="4">
        <v>1</v>
      </c>
      <c r="D563" s="8">
        <v>549345.57999999996</v>
      </c>
      <c r="E563" s="8">
        <v>5104.2799734261253</v>
      </c>
      <c r="I563" s="23"/>
      <c r="J563" s="21"/>
      <c r="K563" s="21"/>
      <c r="L563" s="21"/>
    </row>
    <row r="564" spans="2:12" x14ac:dyDescent="0.2">
      <c r="B564" s="3">
        <v>45840</v>
      </c>
      <c r="C564" s="4">
        <v>4</v>
      </c>
      <c r="D564" s="8">
        <v>6614569.9389399998</v>
      </c>
      <c r="E564" s="8">
        <v>60696.100046706466</v>
      </c>
      <c r="I564" s="23"/>
      <c r="J564" s="21"/>
      <c r="K564" s="21"/>
      <c r="L564" s="21"/>
    </row>
    <row r="565" spans="2:12" x14ac:dyDescent="0.2">
      <c r="B565" s="3">
        <v>45846</v>
      </c>
      <c r="C565" s="4">
        <v>1</v>
      </c>
      <c r="D565" s="8">
        <v>8520815.7799999993</v>
      </c>
      <c r="E565" s="8">
        <v>75992.00002140415</v>
      </c>
      <c r="I565" s="23"/>
      <c r="J565" s="21"/>
      <c r="K565" s="21"/>
      <c r="L565" s="21"/>
    </row>
    <row r="566" spans="2:12" x14ac:dyDescent="0.2">
      <c r="B566" s="3">
        <v>45847</v>
      </c>
      <c r="C566" s="4">
        <v>1</v>
      </c>
      <c r="D566" s="8">
        <v>7221024</v>
      </c>
      <c r="E566" s="8">
        <v>64000</v>
      </c>
      <c r="I566" s="23"/>
      <c r="J566" s="21"/>
      <c r="K566" s="21"/>
      <c r="L566" s="21"/>
    </row>
    <row r="567" spans="2:12" x14ac:dyDescent="0.2">
      <c r="B567" s="3">
        <v>45848</v>
      </c>
      <c r="C567" s="4">
        <v>2</v>
      </c>
      <c r="D567" s="8">
        <v>41860190.119999997</v>
      </c>
      <c r="E567" s="8">
        <v>368000.0538019613</v>
      </c>
      <c r="I567" s="23"/>
      <c r="J567" s="21"/>
      <c r="K567" s="21"/>
      <c r="L567" s="21"/>
    </row>
    <row r="568" spans="2:12" x14ac:dyDescent="0.2">
      <c r="B568" s="3">
        <v>45849</v>
      </c>
      <c r="C568" s="4">
        <v>6</v>
      </c>
      <c r="D568" s="8">
        <v>49335552</v>
      </c>
      <c r="E568" s="8">
        <v>431211</v>
      </c>
      <c r="H568" s="21"/>
      <c r="J568" s="21"/>
      <c r="K568" s="21"/>
    </row>
    <row r="569" spans="2:12" x14ac:dyDescent="0.2">
      <c r="B569" s="3">
        <v>45854</v>
      </c>
      <c r="C569" s="4">
        <v>3</v>
      </c>
      <c r="D569" s="8">
        <f>+[1]FACTURAS!$D$25+'[1]BONO DE PRENDA'!$D$28+'[1]PROVISION DE LIQUIDEZ AGRICOLA'!$D$8</f>
        <v>27015335.073125999</v>
      </c>
      <c r="E569" s="8">
        <f>+[1]FACTURAS!$F$25+'[1]BONO DE PRENDA'!$F$28+'[1]PROVISION DE LIQUIDEZ AGRICOLA'!$F$8</f>
        <v>231257.86000000002</v>
      </c>
      <c r="H569" s="21"/>
      <c r="J569" s="21"/>
      <c r="K569" s="21"/>
    </row>
    <row r="570" spans="2:12" x14ac:dyDescent="0.2">
      <c r="B570" s="3">
        <v>45855</v>
      </c>
      <c r="C570" s="4">
        <v>1</v>
      </c>
      <c r="D570" s="8">
        <v>573098.62918399996</v>
      </c>
      <c r="E570" s="8">
        <v>4881.4399999999996</v>
      </c>
      <c r="H570" s="21"/>
      <c r="J570" s="21"/>
      <c r="K570" s="21"/>
    </row>
    <row r="571" spans="2:12" x14ac:dyDescent="0.2">
      <c r="B571" s="3">
        <v>45856</v>
      </c>
      <c r="C571" s="4">
        <v>5</v>
      </c>
      <c r="D571" s="8">
        <v>23907536.528300699</v>
      </c>
      <c r="E571" s="8">
        <v>202113.974339623</v>
      </c>
      <c r="H571" s="21"/>
      <c r="J571" s="21"/>
      <c r="K571" s="21"/>
    </row>
    <row r="572" spans="2:12" x14ac:dyDescent="0.2">
      <c r="B572" s="3">
        <v>45860</v>
      </c>
      <c r="C572" s="4">
        <v>1</v>
      </c>
      <c r="D572" s="8">
        <v>2393324</v>
      </c>
      <c r="E572" s="8">
        <v>20000</v>
      </c>
      <c r="H572" s="21"/>
      <c r="J572" s="21"/>
      <c r="K572" s="21"/>
    </row>
    <row r="573" spans="2:12" x14ac:dyDescent="0.2">
      <c r="B573" s="3">
        <v>45861</v>
      </c>
      <c r="C573" s="4">
        <v>2</v>
      </c>
      <c r="D573" s="8">
        <v>6623314.5</v>
      </c>
      <c r="E573" s="8">
        <v>55000</v>
      </c>
      <c r="H573" s="21"/>
      <c r="J573" s="21"/>
      <c r="K573" s="21"/>
    </row>
    <row r="574" spans="2:12" x14ac:dyDescent="0.2">
      <c r="B574" s="3">
        <v>45863</v>
      </c>
      <c r="C574" s="4">
        <v>3</v>
      </c>
      <c r="D574" s="8">
        <v>3684963</v>
      </c>
      <c r="E574" s="8">
        <v>30367</v>
      </c>
      <c r="H574" s="21"/>
      <c r="J574" s="21"/>
      <c r="K574" s="21"/>
    </row>
    <row r="575" spans="2:12" x14ac:dyDescent="0.2">
      <c r="B575" s="3">
        <v>45866</v>
      </c>
      <c r="C575" s="4">
        <v>1</v>
      </c>
      <c r="D575" s="8">
        <v>6108500</v>
      </c>
      <c r="E575" s="8">
        <v>50000</v>
      </c>
      <c r="H575" s="21"/>
      <c r="J575" s="21"/>
      <c r="K575" s="21"/>
    </row>
    <row r="576" spans="2:12" x14ac:dyDescent="0.2">
      <c r="B576" s="3">
        <v>45869</v>
      </c>
      <c r="C576" s="4">
        <v>1</v>
      </c>
      <c r="D576" s="8">
        <v>551770.68660599994</v>
      </c>
      <c r="E576" s="8">
        <v>4431.53</v>
      </c>
      <c r="H576" s="21"/>
      <c r="J576" s="21"/>
      <c r="K576" s="21"/>
    </row>
    <row r="577" spans="2:11" x14ac:dyDescent="0.2">
      <c r="B577" s="3">
        <v>45874</v>
      </c>
      <c r="C577" s="4">
        <v>1</v>
      </c>
      <c r="D577" s="8">
        <v>969866.08</v>
      </c>
      <c r="E577" s="8">
        <v>7630.1500200220753</v>
      </c>
      <c r="H577" s="21"/>
      <c r="J577" s="21"/>
      <c r="K577" s="21"/>
    </row>
    <row r="578" spans="2:11" x14ac:dyDescent="0.2">
      <c r="B578" s="3">
        <v>45876</v>
      </c>
      <c r="C578" s="4">
        <v>1</v>
      </c>
      <c r="D578" s="8">
        <v>7743215.1621399997</v>
      </c>
      <c r="E578" s="8">
        <v>60000.04</v>
      </c>
      <c r="H578" s="21"/>
      <c r="J578" s="21"/>
      <c r="K578" s="21"/>
    </row>
    <row r="579" spans="2:11" x14ac:dyDescent="0.2">
      <c r="B579" s="3">
        <v>45877</v>
      </c>
      <c r="C579" s="4">
        <v>2</v>
      </c>
      <c r="D579" s="8">
        <v>5786119.5067600003</v>
      </c>
      <c r="E579" s="8">
        <v>44486.3</v>
      </c>
      <c r="H579" s="21"/>
      <c r="J579" s="21"/>
      <c r="K579" s="21"/>
    </row>
    <row r="580" spans="2:11" x14ac:dyDescent="0.2">
      <c r="B580" s="3">
        <v>45881</v>
      </c>
      <c r="C580" s="4">
        <v>1</v>
      </c>
      <c r="D580" s="8">
        <v>2646052</v>
      </c>
      <c r="E580" s="8">
        <v>19999.999999999996</v>
      </c>
      <c r="H580" s="21"/>
      <c r="J580" s="21"/>
      <c r="K580" s="21"/>
    </row>
    <row r="581" spans="2:11" x14ac:dyDescent="0.2">
      <c r="B581" s="3">
        <v>45882</v>
      </c>
      <c r="C581" s="4">
        <v>1</v>
      </c>
      <c r="D581" s="8">
        <v>647913.94308899995</v>
      </c>
      <c r="E581" s="8">
        <v>4852.71</v>
      </c>
      <c r="J581" s="21"/>
      <c r="K581" s="21"/>
    </row>
    <row r="582" spans="2:11" x14ac:dyDescent="0.2">
      <c r="B582" s="3">
        <v>45888</v>
      </c>
      <c r="C582" s="4">
        <v>1</v>
      </c>
      <c r="D582" s="8">
        <v>605782.07999999996</v>
      </c>
      <c r="E582" s="8">
        <v>4425.2199709116085</v>
      </c>
      <c r="H582" s="21"/>
      <c r="J582" s="21"/>
      <c r="K582" s="21"/>
    </row>
    <row r="583" spans="2:11" x14ac:dyDescent="0.2">
      <c r="B583" s="3">
        <v>45889</v>
      </c>
      <c r="C583" s="4">
        <v>3</v>
      </c>
      <c r="D583" s="8">
        <v>75970565</v>
      </c>
      <c r="E583" s="8">
        <v>550000</v>
      </c>
      <c r="H583" s="21"/>
      <c r="J583" s="21"/>
      <c r="K583" s="21"/>
    </row>
    <row r="584" spans="2:11" x14ac:dyDescent="0.2">
      <c r="B584" s="3">
        <v>45890</v>
      </c>
      <c r="C584" s="4">
        <v>1</v>
      </c>
      <c r="D584" s="8">
        <v>799624.31</v>
      </c>
      <c r="E584" s="8">
        <v>5736.1200301861672</v>
      </c>
      <c r="H584" s="21"/>
      <c r="J584" s="21"/>
      <c r="K584" s="21"/>
    </row>
    <row r="585" spans="2:11" x14ac:dyDescent="0.2">
      <c r="B585" s="3">
        <v>45896</v>
      </c>
      <c r="C585" s="4">
        <v>1</v>
      </c>
      <c r="D585" s="8">
        <v>868963.52228399995</v>
      </c>
      <c r="E585" s="8">
        <v>6018.87</v>
      </c>
      <c r="H585" s="21"/>
      <c r="J585" s="21"/>
      <c r="K585" s="21"/>
    </row>
    <row r="586" spans="2:11" x14ac:dyDescent="0.2">
      <c r="B586" s="3">
        <v>45897</v>
      </c>
      <c r="C586" s="4">
        <v>2</v>
      </c>
      <c r="D586" s="8">
        <v>18654676.964906</v>
      </c>
      <c r="E586" s="8">
        <v>127995.05002841259</v>
      </c>
      <c r="H586" s="21"/>
      <c r="J586" s="21"/>
      <c r="K586" s="21"/>
    </row>
    <row r="587" spans="2:11" x14ac:dyDescent="0.2">
      <c r="B587" s="3">
        <v>45898</v>
      </c>
      <c r="C587" s="4">
        <v>1</v>
      </c>
      <c r="D587" s="8">
        <v>17649902.940000001</v>
      </c>
      <c r="E587" s="8">
        <v>120000.0199887818</v>
      </c>
      <c r="H587" s="21"/>
      <c r="J587" s="21"/>
      <c r="K587" s="21"/>
    </row>
    <row r="588" spans="2:11" x14ac:dyDescent="0.2">
      <c r="B588" s="3">
        <v>45903</v>
      </c>
      <c r="C588" s="4">
        <v>1</v>
      </c>
      <c r="D588" s="8">
        <v>625970.47857599996</v>
      </c>
      <c r="E588" s="8">
        <v>4151.13</v>
      </c>
      <c r="H588" s="21"/>
      <c r="J588" s="21"/>
      <c r="K588" s="21"/>
    </row>
    <row r="589" spans="2:11" ht="14.25" customHeight="1" x14ac:dyDescent="0.2">
      <c r="B589" s="3">
        <v>45910</v>
      </c>
      <c r="C589" s="4">
        <v>1</v>
      </c>
      <c r="D589" s="8">
        <v>6304995.6500000004</v>
      </c>
      <c r="E589" s="8">
        <v>40320.00001278986</v>
      </c>
      <c r="H589" s="21"/>
      <c r="J589" s="21"/>
      <c r="K589" s="21"/>
    </row>
    <row r="590" spans="2:11" ht="14.25" customHeight="1" x14ac:dyDescent="0.2">
      <c r="B590" s="3">
        <v>45911</v>
      </c>
      <c r="C590" s="4">
        <v>2</v>
      </c>
      <c r="D590" s="8">
        <v>5114413.0344059998</v>
      </c>
      <c r="E590" s="8">
        <v>32425.38</v>
      </c>
      <c r="H590" s="21"/>
      <c r="J590" s="21"/>
      <c r="K590" s="21"/>
    </row>
    <row r="591" spans="2:11" ht="14.25" customHeight="1" x14ac:dyDescent="0.2">
      <c r="B591" s="3">
        <v>45916</v>
      </c>
      <c r="C591" s="4">
        <v>1</v>
      </c>
      <c r="D591" s="8">
        <v>24067185</v>
      </c>
      <c r="E591" s="8">
        <v>150000</v>
      </c>
      <c r="H591" s="21"/>
      <c r="J591" s="21"/>
      <c r="K591" s="21"/>
    </row>
    <row r="592" spans="2:11" ht="14.25" customHeight="1" x14ac:dyDescent="0.2">
      <c r="B592" s="3">
        <v>45917</v>
      </c>
      <c r="C592" s="4">
        <v>1</v>
      </c>
      <c r="D592" s="8">
        <v>1002773.12512</v>
      </c>
      <c r="E592" s="8">
        <v>6194.24</v>
      </c>
      <c r="H592" s="21"/>
      <c r="J592" s="21"/>
      <c r="K592" s="21"/>
    </row>
    <row r="593" spans="2:11" x14ac:dyDescent="0.2">
      <c r="B593" s="3">
        <v>45924</v>
      </c>
      <c r="C593" s="4">
        <v>1</v>
      </c>
      <c r="D593" s="8">
        <v>846572.77</v>
      </c>
      <c r="E593" s="8">
        <v>4980.5400288628816</v>
      </c>
      <c r="J593" s="21"/>
      <c r="K593" s="21"/>
    </row>
    <row r="594" spans="2:11" x14ac:dyDescent="0.2">
      <c r="B594" s="3">
        <v>45925</v>
      </c>
      <c r="C594" s="4">
        <v>2</v>
      </c>
      <c r="D594" s="8">
        <v>3514330.9536140375</v>
      </c>
      <c r="E594" s="8">
        <v>20450.490809865809</v>
      </c>
      <c r="J594" s="21"/>
      <c r="K594" s="21"/>
    </row>
    <row r="595" spans="2:11" x14ac:dyDescent="0.2">
      <c r="B595" s="3">
        <v>45931</v>
      </c>
      <c r="C595" s="4">
        <v>1</v>
      </c>
      <c r="D595" s="8">
        <v>815615.26</v>
      </c>
      <c r="E595" s="8">
        <v>4545.5699913281333</v>
      </c>
      <c r="J595" s="21"/>
      <c r="K595" s="21"/>
    </row>
    <row r="596" spans="2:11" x14ac:dyDescent="0.2">
      <c r="B596" s="3">
        <v>45933</v>
      </c>
      <c r="C596" s="4">
        <v>1</v>
      </c>
      <c r="D596" s="8">
        <v>2747053.5</v>
      </c>
      <c r="E596" s="8">
        <v>15000</v>
      </c>
      <c r="J596" s="21"/>
      <c r="K596" s="21"/>
    </row>
    <row r="597" spans="2:11" x14ac:dyDescent="0.2">
      <c r="B597" s="3">
        <v>45936</v>
      </c>
      <c r="C597" s="4">
        <v>1</v>
      </c>
      <c r="D597" s="8">
        <v>1116477.8325150001</v>
      </c>
      <c r="E597" s="8">
        <v>6022.05</v>
      </c>
      <c r="J597" s="21"/>
      <c r="K597" s="21"/>
    </row>
    <row r="598" spans="2:11" x14ac:dyDescent="0.2">
      <c r="B598" s="3">
        <v>45938</v>
      </c>
      <c r="C598" s="4">
        <v>1</v>
      </c>
      <c r="D598" s="8">
        <v>7570376</v>
      </c>
      <c r="E598" s="8">
        <v>40000</v>
      </c>
      <c r="H598" s="18"/>
      <c r="J598" s="21"/>
      <c r="K598" s="21"/>
    </row>
    <row r="599" spans="2:11" x14ac:dyDescent="0.2">
      <c r="B599" s="3">
        <v>45943</v>
      </c>
      <c r="C599" s="4">
        <v>2</v>
      </c>
      <c r="D599" s="8">
        <v>10245470.033544</v>
      </c>
      <c r="E599" s="8">
        <v>52473.840000000011</v>
      </c>
      <c r="J599" s="21"/>
      <c r="K599" s="21"/>
    </row>
    <row r="600" spans="2:11" x14ac:dyDescent="0.2">
      <c r="B600" s="3">
        <v>45947</v>
      </c>
      <c r="C600" s="4">
        <v>1</v>
      </c>
      <c r="D600" s="8">
        <v>2444904</v>
      </c>
      <c r="E600" s="8">
        <v>12000</v>
      </c>
      <c r="H600" s="23"/>
      <c r="I600" s="21"/>
      <c r="J600" s="21"/>
      <c r="K600" s="21"/>
    </row>
    <row r="601" spans="2:11" x14ac:dyDescent="0.2">
      <c r="B601" s="3">
        <v>45951</v>
      </c>
      <c r="C601" s="4">
        <v>4</v>
      </c>
      <c r="D601" s="8">
        <v>87356975</v>
      </c>
      <c r="E601" s="8">
        <v>420200</v>
      </c>
      <c r="J601" s="21"/>
      <c r="K601" s="21"/>
    </row>
    <row r="602" spans="2:11" x14ac:dyDescent="0.2">
      <c r="B602" s="3">
        <v>45952</v>
      </c>
      <c r="C602" s="4">
        <v>2</v>
      </c>
      <c r="D602" s="8">
        <v>2043234.1746153845</v>
      </c>
      <c r="E602" s="8">
        <v>9716.6153846153829</v>
      </c>
      <c r="J602" s="21"/>
      <c r="K602" s="21"/>
    </row>
    <row r="603" spans="2:11" x14ac:dyDescent="0.2">
      <c r="B603" s="3">
        <v>45953</v>
      </c>
      <c r="C603" s="4">
        <v>1</v>
      </c>
      <c r="D603" s="8">
        <v>4249674</v>
      </c>
      <c r="E603" s="8">
        <v>20000</v>
      </c>
      <c r="J603" s="21"/>
      <c r="K603" s="21"/>
    </row>
    <row r="604" spans="2:11" x14ac:dyDescent="0.2">
      <c r="B604" s="3">
        <v>45954</v>
      </c>
      <c r="C604" s="4">
        <v>1</v>
      </c>
      <c r="D604" s="8">
        <v>1398472.8808500001</v>
      </c>
      <c r="E604" s="8">
        <v>6522.15</v>
      </c>
      <c r="J604" s="21"/>
      <c r="K604" s="21"/>
    </row>
    <row r="605" spans="2:11" x14ac:dyDescent="0.2">
      <c r="B605" s="3">
        <v>45957</v>
      </c>
      <c r="C605" s="4">
        <v>1</v>
      </c>
      <c r="D605" s="8">
        <v>21638870.9712</v>
      </c>
      <c r="E605" s="8">
        <v>100008</v>
      </c>
      <c r="J605" s="21"/>
      <c r="K605" s="21"/>
    </row>
    <row r="606" spans="2:11" x14ac:dyDescent="0.2">
      <c r="B606" s="3">
        <v>45958</v>
      </c>
      <c r="C606" s="4">
        <v>1</v>
      </c>
      <c r="D606" s="8">
        <v>11563010</v>
      </c>
      <c r="E606" s="8">
        <v>53000</v>
      </c>
      <c r="J606" s="21"/>
      <c r="K606" s="21"/>
    </row>
    <row r="607" spans="2:11" x14ac:dyDescent="0.2">
      <c r="B607" s="3">
        <v>45960</v>
      </c>
      <c r="C607" s="4">
        <v>1</v>
      </c>
      <c r="D607" s="8">
        <v>1065223.95</v>
      </c>
      <c r="E607" s="8">
        <v>4803.849983629756</v>
      </c>
    </row>
    <row r="608" spans="2:11" x14ac:dyDescent="0.2">
      <c r="B608" s="3">
        <v>45961</v>
      </c>
      <c r="C608" s="4">
        <v>2</v>
      </c>
      <c r="D608" s="8">
        <v>11415287.5</v>
      </c>
      <c r="E608" s="8">
        <v>51041.791957733185</v>
      </c>
    </row>
    <row r="609" spans="2:5" x14ac:dyDescent="0.2">
      <c r="B609" s="3">
        <v>45964</v>
      </c>
      <c r="C609" s="4">
        <v>1</v>
      </c>
      <c r="D609" s="8">
        <v>89586671.700000003</v>
      </c>
      <c r="E609" s="8">
        <v>400008.00001071609</v>
      </c>
    </row>
    <row r="610" spans="2:5" x14ac:dyDescent="0.2">
      <c r="B610" s="3">
        <v>45965</v>
      </c>
      <c r="C610" s="4">
        <v>1</v>
      </c>
      <c r="D610" s="8">
        <v>7404414.6000000006</v>
      </c>
      <c r="E610" s="8">
        <v>33000</v>
      </c>
    </row>
    <row r="611" spans="2:5" x14ac:dyDescent="0.2">
      <c r="B611" s="3">
        <v>45967</v>
      </c>
      <c r="C611" s="4">
        <v>2</v>
      </c>
      <c r="D611" s="8">
        <v>10972856.890000001</v>
      </c>
      <c r="E611" s="8">
        <v>48220.319990578173</v>
      </c>
    </row>
    <row r="612" spans="2:5" x14ac:dyDescent="0.2">
      <c r="B612" s="3">
        <v>45971</v>
      </c>
      <c r="C612" s="4">
        <v>2</v>
      </c>
      <c r="D612" s="8">
        <v>69313860</v>
      </c>
      <c r="E612" s="8">
        <v>300000</v>
      </c>
    </row>
    <row r="613" spans="2:5" ht="13.5" customHeight="1" x14ac:dyDescent="0.2">
      <c r="B613" s="3">
        <v>45972</v>
      </c>
      <c r="C613" s="4">
        <v>2</v>
      </c>
      <c r="D613" s="8">
        <v>5710325.4900000002</v>
      </c>
      <c r="E613" s="8">
        <v>24709.990012713453</v>
      </c>
    </row>
    <row r="614" spans="2:5" ht="13.5" customHeight="1" x14ac:dyDescent="0.2">
      <c r="B614" s="3">
        <v>45973</v>
      </c>
      <c r="C614" s="4">
        <v>1</v>
      </c>
      <c r="D614" s="8">
        <v>1549910.71</v>
      </c>
      <c r="E614" s="8">
        <v>6650.6699970563723</v>
      </c>
    </row>
    <row r="615" spans="2:5" ht="13.5" customHeight="1" x14ac:dyDescent="0.2">
      <c r="B615" s="3">
        <v>45978</v>
      </c>
      <c r="C615" s="4">
        <v>1</v>
      </c>
      <c r="D615" s="8">
        <v>11823005</v>
      </c>
      <c r="E615" s="8">
        <v>50000</v>
      </c>
    </row>
    <row r="616" spans="2:5" ht="14.25" customHeight="1" x14ac:dyDescent="0.2">
      <c r="B616" s="3">
        <v>45979</v>
      </c>
      <c r="C616" s="4">
        <v>2</v>
      </c>
      <c r="D616" s="8">
        <v>3850363.42</v>
      </c>
      <c r="E616" s="8">
        <v>16257.310011151039</v>
      </c>
    </row>
    <row r="617" spans="2:5" ht="14.25" customHeight="1" x14ac:dyDescent="0.2">
      <c r="B617" s="3">
        <v>45980</v>
      </c>
      <c r="C617" s="4">
        <v>3</v>
      </c>
      <c r="D617" s="8">
        <v>43983842.5</v>
      </c>
      <c r="E617" s="8">
        <v>185000</v>
      </c>
    </row>
    <row r="618" spans="2:5" ht="14.25" customHeight="1" x14ac:dyDescent="0.2">
      <c r="B618" s="3">
        <v>45981</v>
      </c>
      <c r="C618" s="4">
        <v>1</v>
      </c>
      <c r="D618" s="8">
        <v>48064180</v>
      </c>
      <c r="E618" s="8">
        <v>200000</v>
      </c>
    </row>
    <row r="619" spans="2:5" ht="14.25" customHeight="1" x14ac:dyDescent="0.2">
      <c r="B619" s="6">
        <v>45982</v>
      </c>
      <c r="C619" s="7">
        <v>3</v>
      </c>
      <c r="D619" s="8">
        <v>72473400</v>
      </c>
      <c r="E619" s="8">
        <v>300000</v>
      </c>
    </row>
    <row r="620" spans="2:5" ht="14.25" customHeight="1" x14ac:dyDescent="0.2">
      <c r="B620" s="6">
        <v>45986</v>
      </c>
      <c r="C620" s="7">
        <v>2</v>
      </c>
      <c r="D620" s="8">
        <v>60777625</v>
      </c>
      <c r="E620" s="8">
        <v>250000</v>
      </c>
    </row>
    <row r="621" spans="2:5" ht="14.25" customHeight="1" x14ac:dyDescent="0.2">
      <c r="B621" s="6">
        <v>45987</v>
      </c>
      <c r="C621" s="7">
        <v>1</v>
      </c>
      <c r="D621" s="8">
        <v>6089317.5</v>
      </c>
      <c r="E621" s="8">
        <v>25000</v>
      </c>
    </row>
    <row r="622" spans="2:5" ht="14.25" customHeight="1" x14ac:dyDescent="0.2">
      <c r="B622" s="6">
        <v>45988</v>
      </c>
      <c r="C622" s="7">
        <v>1</v>
      </c>
      <c r="D622" s="8">
        <v>33027804</v>
      </c>
      <c r="E622" s="8">
        <v>135000</v>
      </c>
    </row>
    <row r="623" spans="2:5" ht="14.25" customHeight="1" x14ac:dyDescent="0.2">
      <c r="B623" s="6">
        <v>45989</v>
      </c>
      <c r="C623" s="7">
        <v>1</v>
      </c>
      <c r="D623" s="8">
        <v>2091523.731132</v>
      </c>
      <c r="E623" s="8">
        <v>8513.56</v>
      </c>
    </row>
    <row r="624" spans="2:5" ht="14.25" customHeight="1" x14ac:dyDescent="0.2">
      <c r="B624" s="6">
        <v>45992</v>
      </c>
      <c r="C624" s="7">
        <v>1</v>
      </c>
      <c r="D624" s="8">
        <v>16074519.5</v>
      </c>
      <c r="E624" s="8">
        <v>65000</v>
      </c>
    </row>
    <row r="625" spans="2:9" ht="14.25" customHeight="1" x14ac:dyDescent="0.2">
      <c r="B625" s="6">
        <v>45993</v>
      </c>
      <c r="C625" s="7">
        <v>1</v>
      </c>
      <c r="D625" s="8">
        <v>2483190.4300000002</v>
      </c>
      <c r="E625" s="8">
        <v>10036.86001735601</v>
      </c>
    </row>
    <row r="626" spans="2:9" ht="14.25" customHeight="1" x14ac:dyDescent="0.2">
      <c r="B626" s="6">
        <v>45995</v>
      </c>
      <c r="C626" s="7">
        <v>1</v>
      </c>
      <c r="D626" s="8">
        <v>62971675</v>
      </c>
      <c r="E626" s="8">
        <v>250000</v>
      </c>
    </row>
    <row r="627" spans="2:9" ht="14.25" customHeight="1" x14ac:dyDescent="0.2">
      <c r="B627" s="6">
        <v>45996</v>
      </c>
      <c r="C627" s="7">
        <v>1</v>
      </c>
      <c r="D627" s="8">
        <v>1310776.04</v>
      </c>
      <c r="E627" s="8">
        <v>5142.9099876211649</v>
      </c>
    </row>
    <row r="628" spans="2:9" ht="14.25" customHeight="1" x14ac:dyDescent="0.2">
      <c r="B628" s="6">
        <v>46000</v>
      </c>
      <c r="C628" s="7">
        <v>1</v>
      </c>
      <c r="D628" s="8">
        <v>5158574</v>
      </c>
      <c r="E628" s="8">
        <v>20000</v>
      </c>
    </row>
    <row r="629" spans="2:9" ht="14.25" customHeight="1" x14ac:dyDescent="0.2">
      <c r="B629" s="6">
        <v>46001</v>
      </c>
      <c r="C629" s="7">
        <v>3</v>
      </c>
      <c r="D629" s="8">
        <v>13560980.781435998</v>
      </c>
      <c r="E629" s="8">
        <v>51739.01</v>
      </c>
    </row>
    <row r="630" spans="2:9" ht="14.25" customHeight="1" x14ac:dyDescent="0.2">
      <c r="B630" s="6">
        <v>46003</v>
      </c>
      <c r="C630" s="7">
        <v>1</v>
      </c>
      <c r="D630" s="8">
        <v>1347041.71</v>
      </c>
      <c r="E630" s="8">
        <v>5030.9699835555484</v>
      </c>
    </row>
    <row r="631" spans="2:9" ht="14.25" customHeight="1" x14ac:dyDescent="0.2">
      <c r="B631" s="6">
        <v>46006</v>
      </c>
      <c r="C631" s="7">
        <v>7</v>
      </c>
      <c r="D631" s="8">
        <v>163475890.34659201</v>
      </c>
      <c r="E631" s="8">
        <v>603701.43999999994</v>
      </c>
    </row>
    <row r="632" spans="2:9" ht="15.75" customHeight="1" x14ac:dyDescent="0.2">
      <c r="B632" s="6">
        <v>46007</v>
      </c>
      <c r="C632" s="7">
        <v>1</v>
      </c>
      <c r="D632" s="8">
        <v>16428298.130000001</v>
      </c>
      <c r="E632" s="8">
        <v>60047.999989765565</v>
      </c>
    </row>
    <row r="633" spans="2:9" ht="15.75" customHeight="1" x14ac:dyDescent="0.2">
      <c r="B633" s="6">
        <v>46009</v>
      </c>
      <c r="C633" s="7">
        <v>1</v>
      </c>
      <c r="D633" s="8">
        <v>3354754.8</v>
      </c>
      <c r="E633" s="8">
        <v>11999.999999999998</v>
      </c>
    </row>
    <row r="634" spans="2:9" ht="15.75" customHeight="1" x14ac:dyDescent="0.2">
      <c r="B634" s="6">
        <v>46010</v>
      </c>
      <c r="C634" s="7">
        <v>2</v>
      </c>
      <c r="D634" s="8">
        <v>43704959</v>
      </c>
      <c r="E634" s="8">
        <f>[1]FACTURAS!$F$58+'[1]PROVISION DE LIQUIDEZ AGRICOLA'!$F$42</f>
        <v>154700.81001639573</v>
      </c>
    </row>
    <row r="635" spans="2:9" ht="15.75" customHeight="1" x14ac:dyDescent="0.2">
      <c r="B635" s="6">
        <v>46014</v>
      </c>
      <c r="C635" s="7">
        <v>1</v>
      </c>
      <c r="D635" s="8">
        <v>2025575</v>
      </c>
      <c r="E635" s="8">
        <v>7022</v>
      </c>
    </row>
    <row r="636" spans="2:9" ht="15.75" customHeight="1" x14ac:dyDescent="0.2">
      <c r="B636" s="6">
        <v>46020</v>
      </c>
      <c r="C636" s="7">
        <v>1</v>
      </c>
      <c r="D636" s="8">
        <v>93800439.989999995</v>
      </c>
      <c r="E636" s="8">
        <v>318000.03997018002</v>
      </c>
    </row>
    <row r="637" spans="2:9" ht="15.75" customHeight="1" x14ac:dyDescent="0.2">
      <c r="B637" s="6">
        <v>46021</v>
      </c>
      <c r="C637" s="7">
        <v>1</v>
      </c>
      <c r="D637" s="8">
        <v>2189524.1677970001</v>
      </c>
      <c r="E637" s="8">
        <v>7343.8700000000008</v>
      </c>
    </row>
    <row r="638" spans="2:9" ht="15.75" customHeight="1" x14ac:dyDescent="0.2">
      <c r="B638" s="6">
        <v>46029</v>
      </c>
      <c r="C638" s="7">
        <v>1</v>
      </c>
      <c r="D638" s="8">
        <v>3237372.6</v>
      </c>
      <c r="E638" s="8">
        <v>10380.14</v>
      </c>
      <c r="I638" s="18"/>
    </row>
    <row r="639" spans="2:9" ht="15.75" customHeight="1" x14ac:dyDescent="0.2">
      <c r="B639" s="6">
        <v>46042</v>
      </c>
      <c r="C639" s="7">
        <v>2</v>
      </c>
      <c r="D639" s="8">
        <v>4188376.0694030002</v>
      </c>
      <c r="E639" s="8">
        <v>12157.589986978499</v>
      </c>
      <c r="I639" s="18"/>
    </row>
    <row r="640" spans="2:9" ht="15.75" customHeight="1" x14ac:dyDescent="0.2">
      <c r="B640" s="6">
        <v>46043</v>
      </c>
      <c r="C640" s="7">
        <v>2</v>
      </c>
      <c r="D640" s="8">
        <v>3562231.8250620002</v>
      </c>
      <c r="E640" s="8">
        <v>10258.02</v>
      </c>
      <c r="I640" s="18"/>
    </row>
    <row r="641" spans="2:9" ht="15.75" customHeight="1" x14ac:dyDescent="0.2">
      <c r="B641" s="6">
        <v>46045</v>
      </c>
      <c r="C641" s="7">
        <v>1</v>
      </c>
      <c r="D641" s="8">
        <v>38797693</v>
      </c>
      <c r="E641" s="8">
        <v>110000</v>
      </c>
      <c r="I641" s="18"/>
    </row>
    <row r="642" spans="2:9" ht="15.75" customHeight="1" x14ac:dyDescent="0.2">
      <c r="B642" s="6">
        <v>46048</v>
      </c>
      <c r="C642" s="7">
        <v>4</v>
      </c>
      <c r="D642" s="8">
        <v>185156317.92000002</v>
      </c>
      <c r="E642" s="8">
        <v>520756.18001039518</v>
      </c>
      <c r="I642" s="18"/>
    </row>
    <row r="643" spans="2:9" ht="14.25" customHeight="1" x14ac:dyDescent="0.2">
      <c r="B643" s="6">
        <v>46051</v>
      </c>
      <c r="C643" s="7">
        <v>3</v>
      </c>
      <c r="D643" s="8">
        <v>71776937.30675</v>
      </c>
      <c r="E643" s="8">
        <v>197372.5</v>
      </c>
      <c r="I643" s="21"/>
    </row>
    <row r="644" spans="2:9" ht="16.5" customHeight="1" x14ac:dyDescent="0.2">
      <c r="B644" s="6">
        <v>46056</v>
      </c>
      <c r="C644" s="7">
        <v>1</v>
      </c>
      <c r="D644" s="8">
        <v>2339945.7628230001</v>
      </c>
      <c r="E644" s="8">
        <v>6288.39</v>
      </c>
      <c r="I644" s="21"/>
    </row>
    <row r="645" spans="2:9" ht="15.75" customHeight="1" x14ac:dyDescent="0.2">
      <c r="B645" s="6">
        <v>46057</v>
      </c>
      <c r="C645" s="7">
        <v>1</v>
      </c>
      <c r="D645" s="8">
        <v>15003300</v>
      </c>
      <c r="E645" s="8">
        <v>40000</v>
      </c>
      <c r="I645" s="18"/>
    </row>
    <row r="646" spans="2:9" ht="15.75" customHeight="1" x14ac:dyDescent="0.2">
      <c r="B646" s="6">
        <v>46058</v>
      </c>
      <c r="C646" s="7">
        <v>1</v>
      </c>
      <c r="D646" s="8">
        <v>12489120.6</v>
      </c>
      <c r="E646" s="8">
        <v>33000</v>
      </c>
      <c r="I646" s="18"/>
    </row>
    <row r="647" spans="2:9" ht="15.75" customHeight="1" x14ac:dyDescent="0.2">
      <c r="B647" s="6">
        <v>46059</v>
      </c>
      <c r="C647" s="7">
        <v>1</v>
      </c>
      <c r="D647" s="8">
        <v>1652115.823296</v>
      </c>
      <c r="E647" s="8">
        <v>4335.04</v>
      </c>
      <c r="I647" s="18"/>
    </row>
    <row r="648" spans="2:9" ht="15.75" customHeight="1" x14ac:dyDescent="0.2">
      <c r="B648" s="6">
        <v>46063</v>
      </c>
      <c r="C648" s="7">
        <v>2</v>
      </c>
      <c r="D648" s="8">
        <v>11023333.120000001</v>
      </c>
      <c r="E648" s="8">
        <v>28611.820012874021</v>
      </c>
      <c r="I648" s="18"/>
    </row>
    <row r="649" spans="2:9" ht="15.75" customHeight="1" x14ac:dyDescent="0.2">
      <c r="B649" s="6">
        <v>46064</v>
      </c>
      <c r="C649" s="7">
        <v>3</v>
      </c>
      <c r="D649" s="8">
        <v>41141585.200000003</v>
      </c>
      <c r="E649" s="8">
        <v>105833</v>
      </c>
      <c r="I649" s="18"/>
    </row>
    <row r="650" spans="2:9" ht="15.75" customHeight="1" x14ac:dyDescent="0.2">
      <c r="B650" s="6">
        <v>46065</v>
      </c>
      <c r="C650" s="7">
        <v>3</v>
      </c>
      <c r="D650" s="8">
        <v>119422264.900224</v>
      </c>
      <c r="E650" s="8">
        <v>305979.96000000002</v>
      </c>
      <c r="I650" s="18"/>
    </row>
    <row r="651" spans="2:9" ht="15.75" customHeight="1" x14ac:dyDescent="0.2">
      <c r="B651" s="6">
        <v>46066</v>
      </c>
      <c r="C651" s="7">
        <v>5</v>
      </c>
      <c r="D651" s="8">
        <v>175768120.553</v>
      </c>
      <c r="E651" s="8">
        <v>446995.08000832098</v>
      </c>
      <c r="H651" s="21"/>
      <c r="I651" s="18"/>
    </row>
    <row r="652" spans="2:9" ht="15.75" customHeight="1" x14ac:dyDescent="0.2">
      <c r="B652" s="6">
        <v>46071</v>
      </c>
      <c r="C652" s="7">
        <v>5</v>
      </c>
      <c r="D652" s="8">
        <v>170216016.25</v>
      </c>
      <c r="E652" s="8">
        <v>429439.99998486257</v>
      </c>
      <c r="G652" s="21"/>
      <c r="H652" s="21"/>
      <c r="I652" s="18"/>
    </row>
    <row r="653" spans="2:9" ht="15.75" customHeight="1" x14ac:dyDescent="0.2">
      <c r="B653" s="6">
        <v>46072</v>
      </c>
      <c r="C653" s="7">
        <v>4</v>
      </c>
      <c r="D653" s="8">
        <v>243234816</v>
      </c>
      <c r="E653" s="8">
        <v>610000</v>
      </c>
      <c r="G653" s="21"/>
      <c r="H653" s="21"/>
      <c r="I653" s="18"/>
    </row>
    <row r="654" spans="2:9" ht="15.75" customHeight="1" x14ac:dyDescent="0.2">
      <c r="B654" s="6">
        <v>46073</v>
      </c>
      <c r="C654" s="7">
        <v>1</v>
      </c>
      <c r="D654" s="8">
        <v>1908146.861</v>
      </c>
      <c r="E654" s="8">
        <v>4742.6899993363731</v>
      </c>
      <c r="G654" s="21"/>
      <c r="H654" s="21"/>
      <c r="I654" s="18"/>
    </row>
    <row r="655" spans="2:9" ht="15.75" customHeight="1" x14ac:dyDescent="0.2">
      <c r="B655" s="6">
        <v>46076</v>
      </c>
      <c r="C655" s="7">
        <v>1</v>
      </c>
      <c r="D655" s="8">
        <v>1982494.58</v>
      </c>
      <c r="E655" s="8">
        <v>4890.7999915135442</v>
      </c>
      <c r="G655" s="21"/>
      <c r="H655" s="21"/>
      <c r="I655" s="18"/>
    </row>
    <row r="656" spans="2:9" ht="15.75" customHeight="1" x14ac:dyDescent="0.2">
      <c r="B656" s="6">
        <v>46078</v>
      </c>
      <c r="C656" s="7">
        <v>1</v>
      </c>
      <c r="D656" s="8">
        <v>1828932.6118709997</v>
      </c>
      <c r="E656" s="8">
        <v>4449.03</v>
      </c>
      <c r="G656" s="21"/>
      <c r="H656" s="21"/>
      <c r="I656" s="18"/>
    </row>
    <row r="657" spans="2:9" ht="15.75" customHeight="1" x14ac:dyDescent="0.2">
      <c r="B657" s="6">
        <v>46079</v>
      </c>
      <c r="C657" s="7">
        <v>1</v>
      </c>
      <c r="D657" s="8">
        <v>21695984.199999999</v>
      </c>
      <c r="E657" s="8">
        <v>52400</v>
      </c>
      <c r="H657" s="21"/>
      <c r="I657" s="18"/>
    </row>
    <row r="658" spans="2:9" ht="15.75" customHeight="1" x14ac:dyDescent="0.2">
      <c r="B658" s="6">
        <v>46083</v>
      </c>
      <c r="C658" s="7">
        <v>4</v>
      </c>
      <c r="D658" s="8">
        <v>220640</v>
      </c>
      <c r="E658" s="8">
        <v>92665997.870000005</v>
      </c>
      <c r="G658" s="21"/>
      <c r="H658" s="21"/>
      <c r="I658" s="18"/>
    </row>
    <row r="659" spans="2:9" ht="15.75" customHeight="1" x14ac:dyDescent="0.2">
      <c r="B659" s="6">
        <v>46084</v>
      </c>
      <c r="C659" s="7">
        <v>1</v>
      </c>
      <c r="D659" s="8">
        <v>3228330.898</v>
      </c>
      <c r="E659" s="8">
        <v>7652.3000010429578</v>
      </c>
      <c r="G659" s="21"/>
      <c r="I659" s="18"/>
    </row>
    <row r="660" spans="2:9" ht="15.75" customHeight="1" x14ac:dyDescent="0.2">
      <c r="B660" s="6">
        <v>46085</v>
      </c>
      <c r="C660" s="7">
        <v>5</v>
      </c>
      <c r="D660" s="8">
        <v>63996866.811839998</v>
      </c>
      <c r="E660" s="8">
        <v>150342.40234921506</v>
      </c>
      <c r="I660" s="18"/>
    </row>
    <row r="661" spans="2:9" ht="15.75" customHeight="1" x14ac:dyDescent="0.2">
      <c r="B661" s="6">
        <v>46086</v>
      </c>
      <c r="C661" s="7">
        <v>1</v>
      </c>
      <c r="D661" s="8">
        <v>245717520.84</v>
      </c>
      <c r="E661" s="8">
        <v>574200</v>
      </c>
      <c r="I661" s="18"/>
    </row>
    <row r="662" spans="2:9" ht="15.75" customHeight="1" x14ac:dyDescent="0.2">
      <c r="B662" s="6">
        <v>46087</v>
      </c>
      <c r="C662" s="7">
        <v>3</v>
      </c>
      <c r="D662" s="8">
        <v>55999768.120000005</v>
      </c>
      <c r="E662" s="8">
        <v>129926.45000258693</v>
      </c>
      <c r="I662" s="18"/>
    </row>
    <row r="663" spans="2:9" ht="15.75" customHeight="1" x14ac:dyDescent="0.2">
      <c r="B663" s="6">
        <v>46090</v>
      </c>
      <c r="C663" s="7">
        <v>1</v>
      </c>
      <c r="D663" s="8">
        <v>1948113.9</v>
      </c>
      <c r="E663" s="8">
        <v>4497</v>
      </c>
      <c r="I663" s="18"/>
    </row>
    <row r="664" spans="2:9" ht="15.75" customHeight="1" x14ac:dyDescent="0.2">
      <c r="B664" s="6">
        <v>46091</v>
      </c>
      <c r="C664" s="7">
        <v>1</v>
      </c>
      <c r="D664" s="8">
        <v>34899352</v>
      </c>
      <c r="E664" s="8">
        <v>80000</v>
      </c>
      <c r="I664" s="18"/>
    </row>
    <row r="665" spans="2:9" ht="15.75" customHeight="1" x14ac:dyDescent="0.2">
      <c r="B665" s="6">
        <v>46094</v>
      </c>
      <c r="C665" s="7">
        <v>2</v>
      </c>
      <c r="D665" s="8">
        <v>4642775.8430000003</v>
      </c>
      <c r="E665" s="8">
        <v>10474.190000106033</v>
      </c>
      <c r="I665" s="18"/>
    </row>
    <row r="666" spans="2:9" ht="15.75" customHeight="1" x14ac:dyDescent="0.2">
      <c r="B666" s="6">
        <v>46099</v>
      </c>
      <c r="C666" s="7">
        <v>2</v>
      </c>
      <c r="D666" s="8">
        <v>115553542.37491199</v>
      </c>
      <c r="E666" s="8">
        <v>255928.46</v>
      </c>
      <c r="I666" s="18"/>
    </row>
    <row r="667" spans="2:9" ht="15.75" customHeight="1" x14ac:dyDescent="0.2">
      <c r="B667" s="6">
        <v>46101</v>
      </c>
      <c r="C667" s="7">
        <v>5</v>
      </c>
      <c r="D667" s="8">
        <v>109403121.941</v>
      </c>
      <c r="E667" s="8">
        <v>240311.90000015375</v>
      </c>
      <c r="G667" s="23"/>
      <c r="I667" s="18"/>
    </row>
    <row r="668" spans="2:9" ht="15.75" customHeight="1" x14ac:dyDescent="0.2">
      <c r="B668" s="6">
        <v>46105</v>
      </c>
      <c r="C668" s="7">
        <v>1</v>
      </c>
      <c r="D668" s="8">
        <v>2115581.1979999999</v>
      </c>
      <c r="E668" s="8">
        <v>4605</v>
      </c>
      <c r="G668" s="23"/>
      <c r="I668" s="18"/>
    </row>
    <row r="669" spans="2:9" ht="15.75" customHeight="1" x14ac:dyDescent="0.2">
      <c r="B669" s="6">
        <v>46106</v>
      </c>
      <c r="C669" s="7">
        <v>1</v>
      </c>
      <c r="D669" s="8">
        <v>97160427</v>
      </c>
      <c r="E669" s="8">
        <v>210000</v>
      </c>
      <c r="G669" s="23"/>
      <c r="I669" s="18"/>
    </row>
    <row r="670" spans="2:9" ht="15.75" customHeight="1" x14ac:dyDescent="0.2">
      <c r="B670" s="6">
        <v>46107</v>
      </c>
      <c r="C670" s="7">
        <v>2</v>
      </c>
      <c r="D670" s="8">
        <v>4575017.3949999996</v>
      </c>
      <c r="E670" s="8">
        <v>9804.980000060008</v>
      </c>
      <c r="G670" s="23"/>
      <c r="I670" s="18"/>
    </row>
    <row r="671" spans="2:9" ht="15.75" customHeight="1" x14ac:dyDescent="0.2">
      <c r="B671" s="6">
        <v>46111</v>
      </c>
      <c r="C671" s="7">
        <v>2</v>
      </c>
      <c r="D671" s="8">
        <v>14911185.497</v>
      </c>
      <c r="E671" s="8">
        <v>31612</v>
      </c>
      <c r="G671" s="21"/>
      <c r="I671" s="18"/>
    </row>
    <row r="672" spans="2:9" ht="15.75" customHeight="1" x14ac:dyDescent="0.2">
      <c r="B672" s="6">
        <v>46120</v>
      </c>
      <c r="C672" s="7">
        <v>1</v>
      </c>
      <c r="D672" s="8">
        <v>2845404.22</v>
      </c>
      <c r="E672" s="8">
        <v>5990.22</v>
      </c>
      <c r="G672" s="21"/>
      <c r="I672" s="18"/>
    </row>
    <row r="673" spans="2:9" ht="15.75" customHeight="1" x14ac:dyDescent="0.2">
      <c r="B673" s="6">
        <v>46121</v>
      </c>
      <c r="C673" s="7">
        <v>1</v>
      </c>
      <c r="D673" s="8">
        <v>71393745</v>
      </c>
      <c r="E673" s="8">
        <v>150000</v>
      </c>
      <c r="I673" s="18"/>
    </row>
    <row r="674" spans="2:9" ht="15.75" customHeight="1" x14ac:dyDescent="0.2">
      <c r="B674" s="6">
        <v>46122</v>
      </c>
      <c r="C674" s="7">
        <v>2</v>
      </c>
      <c r="D674" s="8">
        <v>15513807.459210001</v>
      </c>
      <c r="E674" s="8">
        <v>32562.329612798578</v>
      </c>
      <c r="I674" s="18"/>
    </row>
    <row r="675" spans="2:9" ht="15.75" customHeight="1" x14ac:dyDescent="0.2">
      <c r="B675" s="6">
        <v>46128</v>
      </c>
      <c r="C675" s="7">
        <v>1</v>
      </c>
      <c r="D675" s="8">
        <v>47981588.219999999</v>
      </c>
      <c r="E675" s="8">
        <v>100008</v>
      </c>
      <c r="I675" s="18"/>
    </row>
    <row r="676" spans="2:9" ht="15.75" customHeight="1" x14ac:dyDescent="0.2">
      <c r="B676" s="6">
        <v>46129</v>
      </c>
      <c r="C676" s="7">
        <v>1</v>
      </c>
      <c r="D676" s="8">
        <v>2955819.7785519999</v>
      </c>
      <c r="E676" s="8">
        <v>6154.66</v>
      </c>
      <c r="I676" s="18"/>
    </row>
    <row r="677" spans="2:9" ht="16.5" customHeight="1" x14ac:dyDescent="0.2">
      <c r="B677" s="6">
        <v>46132</v>
      </c>
      <c r="C677" s="7">
        <v>2</v>
      </c>
      <c r="D677" s="8">
        <v>41289859.75</v>
      </c>
      <c r="E677" s="8">
        <v>85802.869990027379</v>
      </c>
    </row>
    <row r="678" spans="2:9" ht="15.75" customHeight="1" x14ac:dyDescent="0.2">
      <c r="B678" s="6">
        <v>46134</v>
      </c>
      <c r="C678" s="7">
        <v>1</v>
      </c>
      <c r="D678" s="8">
        <v>193107302.0688</v>
      </c>
      <c r="E678" s="8">
        <v>400008</v>
      </c>
    </row>
    <row r="679" spans="2:9" ht="12.75" customHeight="1" x14ac:dyDescent="0.2">
      <c r="B679" s="6">
        <v>46135</v>
      </c>
      <c r="C679" s="7">
        <v>3</v>
      </c>
      <c r="D679" s="8">
        <v>92763292.450000003</v>
      </c>
      <c r="E679" s="8">
        <v>191922</v>
      </c>
      <c r="F679" s="14"/>
      <c r="G679" s="14"/>
    </row>
    <row r="680" spans="2:9" x14ac:dyDescent="0.2">
      <c r="B680" s="6">
        <v>46139</v>
      </c>
      <c r="C680" s="7">
        <v>1</v>
      </c>
      <c r="D680" s="8">
        <v>70772098.400000006</v>
      </c>
      <c r="E680" s="8">
        <v>146000</v>
      </c>
      <c r="G680" s="21"/>
      <c r="H680" s="21"/>
    </row>
    <row r="681" spans="2:9" x14ac:dyDescent="0.2">
      <c r="B681" s="6">
        <v>46141</v>
      </c>
      <c r="C681" s="7">
        <v>2</v>
      </c>
      <c r="D681" s="8">
        <v>32692072.275345001</v>
      </c>
      <c r="E681" s="8">
        <v>67240.59</v>
      </c>
      <c r="G681" s="21"/>
      <c r="H681" s="21"/>
    </row>
    <row r="682" spans="2:9" x14ac:dyDescent="0.2">
      <c r="B682" s="6">
        <v>46142</v>
      </c>
      <c r="C682" s="7">
        <v>1</v>
      </c>
      <c r="D682" s="8">
        <v>68196688</v>
      </c>
      <c r="E682" s="8">
        <v>140000</v>
      </c>
      <c r="H682" s="21"/>
    </row>
    <row r="683" spans="2:9" x14ac:dyDescent="0.2">
      <c r="B683" s="6">
        <v>46146</v>
      </c>
      <c r="C683" s="7">
        <v>2</v>
      </c>
      <c r="D683" s="8">
        <v>14475863.219999999</v>
      </c>
      <c r="E683" s="8">
        <v>29569.449992002934</v>
      </c>
      <c r="H683" s="21"/>
    </row>
    <row r="684" spans="2:9" x14ac:dyDescent="0.2">
      <c r="B684" s="6">
        <v>46147</v>
      </c>
      <c r="C684" s="7">
        <v>1</v>
      </c>
      <c r="D684" s="8">
        <v>4539504.8449319992</v>
      </c>
      <c r="E684" s="8">
        <v>9263.4599999999991</v>
      </c>
      <c r="H684" s="21"/>
    </row>
    <row r="685" spans="2:9" x14ac:dyDescent="0.2">
      <c r="B685" s="6">
        <v>46148</v>
      </c>
      <c r="C685" s="7">
        <v>1</v>
      </c>
      <c r="D685" s="8">
        <v>36153603.700000003</v>
      </c>
      <c r="E685" s="8">
        <v>73277.920006323766</v>
      </c>
      <c r="H685" s="21"/>
    </row>
    <row r="686" spans="2:9" x14ac:dyDescent="0.2">
      <c r="B686" s="6">
        <v>46153</v>
      </c>
      <c r="C686" s="7">
        <v>1</v>
      </c>
      <c r="D686" s="8">
        <v>5354928.42</v>
      </c>
      <c r="E686" s="8">
        <v>10700</v>
      </c>
      <c r="H686" s="21"/>
    </row>
    <row r="687" spans="2:9" x14ac:dyDescent="0.2">
      <c r="B687" s="6">
        <v>46154</v>
      </c>
      <c r="C687" s="7">
        <v>2</v>
      </c>
      <c r="D687" s="8">
        <v>14756775.479999999</v>
      </c>
      <c r="E687" s="8">
        <v>29226.280008540059</v>
      </c>
      <c r="H687" s="21"/>
    </row>
    <row r="688" spans="2:9" x14ac:dyDescent="0.2">
      <c r="B688" s="6">
        <v>46155</v>
      </c>
      <c r="C688" s="7">
        <v>3</v>
      </c>
      <c r="D688" s="8">
        <v>81538709.320999995</v>
      </c>
      <c r="E688" s="8">
        <v>160319.78999819898</v>
      </c>
      <c r="H688" s="21"/>
    </row>
    <row r="689" spans="2:8" x14ac:dyDescent="0.2">
      <c r="B689" s="6">
        <v>46156</v>
      </c>
      <c r="C689" s="7">
        <v>3</v>
      </c>
      <c r="D689" s="8">
        <v>359900731.58000004</v>
      </c>
      <c r="E689" s="8">
        <v>704600</v>
      </c>
    </row>
    <row r="690" spans="2:8" x14ac:dyDescent="0.2">
      <c r="B690" s="6">
        <v>46161</v>
      </c>
      <c r="C690" s="7">
        <v>1</v>
      </c>
      <c r="D690" s="8">
        <v>77694285</v>
      </c>
      <c r="E690" s="8">
        <v>150000</v>
      </c>
    </row>
    <row r="691" spans="2:8" x14ac:dyDescent="0.2">
      <c r="B691" s="6">
        <v>46162</v>
      </c>
      <c r="C691" s="7">
        <v>1</v>
      </c>
      <c r="D691" s="8">
        <v>2621531.9700000002</v>
      </c>
      <c r="E691" s="8">
        <v>5032.5600070030723</v>
      </c>
    </row>
    <row r="692" spans="2:8" x14ac:dyDescent="0.2">
      <c r="B692" s="6">
        <v>46164</v>
      </c>
      <c r="C692" s="7">
        <v>1</v>
      </c>
      <c r="D692" s="8">
        <v>14649656.35</v>
      </c>
      <c r="E692" s="8">
        <v>27805.1</v>
      </c>
    </row>
    <row r="693" spans="2:8" x14ac:dyDescent="0.2">
      <c r="B693" s="6">
        <v>46167</v>
      </c>
      <c r="C693" s="7">
        <v>2</v>
      </c>
      <c r="D693" s="8">
        <v>124656445.33</v>
      </c>
      <c r="E693" s="8">
        <v>234977.07999570976</v>
      </c>
    </row>
    <row r="694" spans="2:8" x14ac:dyDescent="0.2">
      <c r="B694" s="6">
        <v>46168</v>
      </c>
      <c r="C694" s="7">
        <v>4</v>
      </c>
      <c r="D694" s="8">
        <v>143797638.64816001</v>
      </c>
      <c r="E694" s="8">
        <v>268587.2</v>
      </c>
    </row>
    <row r="695" spans="2:8" x14ac:dyDescent="0.2">
      <c r="B695" s="6">
        <v>46169</v>
      </c>
      <c r="C695" s="7">
        <v>3</v>
      </c>
      <c r="D695" s="8">
        <v>85417423.631999999</v>
      </c>
      <c r="E695" s="8">
        <v>158167.79000046477</v>
      </c>
    </row>
    <row r="696" spans="2:8" x14ac:dyDescent="0.2">
      <c r="B696" s="6">
        <v>46175</v>
      </c>
      <c r="C696" s="7">
        <v>1</v>
      </c>
      <c r="D696" s="8">
        <v>3909886.3309999998</v>
      </c>
      <c r="E696" s="8">
        <v>7007.2899996612741</v>
      </c>
    </row>
    <row r="697" spans="2:8" x14ac:dyDescent="0.2">
      <c r="B697" s="6">
        <v>46177</v>
      </c>
      <c r="C697" s="7">
        <v>1</v>
      </c>
      <c r="D697" s="8">
        <v>28018765</v>
      </c>
      <c r="E697" s="8">
        <v>50000</v>
      </c>
      <c r="H697" s="21"/>
    </row>
    <row r="698" spans="2:8" x14ac:dyDescent="0.2">
      <c r="B698" s="6">
        <v>46178</v>
      </c>
      <c r="C698" s="7">
        <v>3</v>
      </c>
      <c r="D698" s="8">
        <v>160846318.53</v>
      </c>
      <c r="E698" s="8">
        <v>285548</v>
      </c>
      <c r="H698" s="21"/>
    </row>
    <row r="699" spans="2:8" x14ac:dyDescent="0.2">
      <c r="B699" s="6">
        <v>46185</v>
      </c>
      <c r="C699" s="7">
        <v>2</v>
      </c>
      <c r="D699" s="8">
        <v>66181329.617001995</v>
      </c>
      <c r="E699" s="8">
        <v>113579.70999999999</v>
      </c>
      <c r="G699" s="21"/>
    </row>
    <row r="700" spans="2:8" x14ac:dyDescent="0.2">
      <c r="B700" s="6">
        <v>46188</v>
      </c>
      <c r="C700" s="7">
        <v>2</v>
      </c>
      <c r="D700" s="8">
        <v>99859003</v>
      </c>
      <c r="E700" s="8">
        <v>170000</v>
      </c>
      <c r="G700" s="21"/>
      <c r="H700" s="21"/>
    </row>
    <row r="701" spans="2:8" x14ac:dyDescent="0.2">
      <c r="B701" s="6">
        <v>46189</v>
      </c>
      <c r="C701" s="7">
        <v>3</v>
      </c>
      <c r="D701" s="8">
        <v>96542046.251000002</v>
      </c>
      <c r="E701" s="8">
        <v>162935.67999901436</v>
      </c>
      <c r="G701" s="21"/>
    </row>
    <row r="702" spans="2:8" x14ac:dyDescent="0.2">
      <c r="B702" s="6">
        <v>46190</v>
      </c>
      <c r="C702" s="7">
        <v>1</v>
      </c>
      <c r="D702" s="8">
        <v>47742592.000000007</v>
      </c>
      <c r="E702" s="8">
        <v>80000</v>
      </c>
      <c r="G702" s="21"/>
      <c r="H702" s="21"/>
    </row>
    <row r="703" spans="2:8" x14ac:dyDescent="0.2">
      <c r="B703" s="6">
        <v>46191</v>
      </c>
      <c r="C703" s="7">
        <v>2</v>
      </c>
      <c r="D703" s="8">
        <v>194988267.25999999</v>
      </c>
      <c r="E703" s="8">
        <v>323722.0299953979</v>
      </c>
      <c r="G703" s="21"/>
      <c r="H703" s="21"/>
    </row>
    <row r="704" spans="2:8" x14ac:dyDescent="0.2">
      <c r="B704" s="3">
        <v>46192</v>
      </c>
      <c r="C704" s="4">
        <v>4</v>
      </c>
      <c r="D704" s="5">
        <v>161847297.78600001</v>
      </c>
      <c r="E704" s="5">
        <v>266462.72000993101</v>
      </c>
      <c r="G704" s="21"/>
      <c r="H704" s="21"/>
    </row>
    <row r="705" spans="2:5" x14ac:dyDescent="0.2">
      <c r="B705" s="3">
        <v>46195</v>
      </c>
      <c r="C705" s="4">
        <v>1</v>
      </c>
      <c r="D705" s="5">
        <v>153108300</v>
      </c>
      <c r="E705" s="5">
        <v>249999.99999999997</v>
      </c>
    </row>
    <row r="706" spans="2:5" x14ac:dyDescent="0.2">
      <c r="B706" s="3">
        <v>46196</v>
      </c>
      <c r="C706" s="4">
        <v>1</v>
      </c>
      <c r="D706" s="5">
        <v>135468774.74000001</v>
      </c>
      <c r="E706" s="5">
        <v>219333.32999805067</v>
      </c>
    </row>
    <row r="707" spans="2:5" x14ac:dyDescent="0.2">
      <c r="B707" s="3">
        <v>46199</v>
      </c>
      <c r="C707" s="4">
        <v>1</v>
      </c>
      <c r="D707" s="5">
        <v>4397823.6844049999</v>
      </c>
      <c r="E707" s="5">
        <v>7068.0300000000007</v>
      </c>
    </row>
    <row r="708" spans="2:5" x14ac:dyDescent="0.2">
      <c r="B708" s="3">
        <v>46203</v>
      </c>
      <c r="C708" s="4">
        <v>2</v>
      </c>
      <c r="D708" s="5">
        <v>178184377.80000001</v>
      </c>
      <c r="E708" s="5">
        <v>286000</v>
      </c>
    </row>
    <row r="709" spans="2:5" x14ac:dyDescent="0.2">
      <c r="B709" s="6">
        <v>46204</v>
      </c>
      <c r="C709" s="7">
        <v>1</v>
      </c>
      <c r="D709" s="8">
        <v>3114594.77</v>
      </c>
      <c r="E709" s="8">
        <v>4917.5399975117007</v>
      </c>
    </row>
    <row r="710" spans="2:5" x14ac:dyDescent="0.2">
      <c r="B710" s="6">
        <v>46206</v>
      </c>
      <c r="C710" s="7">
        <v>2</v>
      </c>
      <c r="D710" s="8">
        <v>33390406.870000001</v>
      </c>
      <c r="E710" s="8">
        <v>51135.999994486752</v>
      </c>
    </row>
    <row r="711" spans="2:5" x14ac:dyDescent="0.2">
      <c r="B711" s="6">
        <v>46209</v>
      </c>
      <c r="C711" s="7">
        <v>1</v>
      </c>
      <c r="D711" s="8">
        <v>6769443.5300000003</v>
      </c>
      <c r="E711" s="8">
        <v>10148.330005246984</v>
      </c>
    </row>
    <row r="712" spans="2:5" x14ac:dyDescent="0.2">
      <c r="B712" s="6">
        <v>46211</v>
      </c>
      <c r="C712" s="7">
        <v>2</v>
      </c>
      <c r="D712" s="8">
        <v>32627770.728309963</v>
      </c>
      <c r="E712" s="8">
        <v>47566.32110569872</v>
      </c>
    </row>
    <row r="713" spans="2:5" x14ac:dyDescent="0.2">
      <c r="B713" s="6">
        <v>46213</v>
      </c>
      <c r="C713" s="7">
        <v>1</v>
      </c>
      <c r="D713" s="8">
        <v>9244041.7149</v>
      </c>
      <c r="E713" s="8">
        <v>13025.400000000001</v>
      </c>
    </row>
    <row r="714" spans="2:5" x14ac:dyDescent="0.2">
      <c r="B714" s="6">
        <v>46220</v>
      </c>
      <c r="C714" s="7">
        <v>2</v>
      </c>
      <c r="D714" s="8">
        <v>185162104</v>
      </c>
      <c r="E714" s="8">
        <v>252788</v>
      </c>
    </row>
    <row r="715" spans="2:5" ht="12" customHeight="1" x14ac:dyDescent="0.2">
      <c r="B715" s="6">
        <v>46224</v>
      </c>
      <c r="C715" s="7">
        <v>1</v>
      </c>
      <c r="D715" s="8">
        <v>6649568.1399999997</v>
      </c>
      <c r="E715" s="8">
        <v>9020</v>
      </c>
    </row>
    <row r="716" spans="2:5" ht="12" customHeight="1" x14ac:dyDescent="0.2">
      <c r="B716" s="6">
        <v>46225</v>
      </c>
      <c r="C716" s="7">
        <v>2</v>
      </c>
      <c r="D716" s="8">
        <v>28014819.799999997</v>
      </c>
      <c r="E716" s="8">
        <v>38000</v>
      </c>
    </row>
    <row r="717" spans="2:5" ht="12" customHeight="1" x14ac:dyDescent="0.2">
      <c r="B717" s="6">
        <v>46226</v>
      </c>
      <c r="C717" s="7">
        <v>1</v>
      </c>
      <c r="D717" s="8">
        <v>66409344</v>
      </c>
      <c r="E717" s="8">
        <v>90000</v>
      </c>
    </row>
    <row r="718" spans="2:5" ht="12" customHeight="1" x14ac:dyDescent="0.2">
      <c r="B718" s="6">
        <v>46230</v>
      </c>
      <c r="C718" s="7">
        <v>2</v>
      </c>
      <c r="D718" s="8">
        <v>100756582.20141199</v>
      </c>
      <c r="E718" s="8">
        <v>135748.60999999999</v>
      </c>
    </row>
    <row r="719" spans="2:5" ht="12" customHeight="1" x14ac:dyDescent="0.2">
      <c r="B719" s="6">
        <v>46231</v>
      </c>
      <c r="C719" s="7">
        <v>3</v>
      </c>
      <c r="D719" s="8">
        <v>252555570</v>
      </c>
      <c r="E719" s="8">
        <v>340000</v>
      </c>
    </row>
    <row r="720" spans="2:5" ht="12" customHeight="1" x14ac:dyDescent="0.2">
      <c r="B720" s="6">
        <v>46232</v>
      </c>
      <c r="C720" s="7">
        <v>2</v>
      </c>
      <c r="D720" s="8">
        <v>220318721.94887203</v>
      </c>
      <c r="E720" s="8">
        <v>296037.23</v>
      </c>
    </row>
    <row r="721" spans="2:7" ht="12" customHeight="1" x14ac:dyDescent="0.2">
      <c r="B721" s="6">
        <v>46234</v>
      </c>
      <c r="C721" s="7">
        <v>3</v>
      </c>
      <c r="D721" s="8">
        <v>160525385.5</v>
      </c>
      <c r="E721" s="8">
        <v>215000</v>
      </c>
    </row>
    <row r="722" spans="2:7" ht="12" customHeight="1" x14ac:dyDescent="0.2">
      <c r="B722" s="6">
        <v>46237</v>
      </c>
      <c r="C722" s="7">
        <v>3</v>
      </c>
      <c r="D722" s="8">
        <v>486723141</v>
      </c>
      <c r="E722" s="8">
        <v>650016</v>
      </c>
    </row>
    <row r="723" spans="2:7" ht="12" customHeight="1" x14ac:dyDescent="0.2">
      <c r="B723" s="6">
        <v>46238</v>
      </c>
      <c r="C723" s="7">
        <v>2</v>
      </c>
      <c r="D723" s="8">
        <v>160283712.40689301</v>
      </c>
      <c r="E723" s="8">
        <v>213116.51000000004</v>
      </c>
      <c r="G723" s="21"/>
    </row>
    <row r="724" spans="2:7" ht="12" customHeight="1" x14ac:dyDescent="0.2">
      <c r="B724" s="6">
        <v>46241</v>
      </c>
      <c r="C724" s="7">
        <v>1</v>
      </c>
      <c r="D724" s="8">
        <v>27998207.100000001</v>
      </c>
      <c r="E724" s="8">
        <v>37000</v>
      </c>
      <c r="G724" s="21"/>
    </row>
    <row r="725" spans="2:7" ht="12" customHeight="1" x14ac:dyDescent="0.2">
      <c r="B725" s="6">
        <v>46245</v>
      </c>
      <c r="C725" s="7">
        <v>2</v>
      </c>
      <c r="D725" s="8">
        <v>83643176.090000004</v>
      </c>
      <c r="E725" s="8">
        <v>109880.8999986469</v>
      </c>
    </row>
    <row r="726" spans="2:7" ht="12" customHeight="1" x14ac:dyDescent="0.2">
      <c r="B726" s="6">
        <v>46246</v>
      </c>
      <c r="C726" s="7">
        <v>2</v>
      </c>
      <c r="D726" s="8">
        <v>42039173</v>
      </c>
      <c r="E726" s="8">
        <v>55000</v>
      </c>
    </row>
    <row r="727" spans="2:7" ht="12" customHeight="1" x14ac:dyDescent="0.2">
      <c r="B727" s="6">
        <v>46251</v>
      </c>
      <c r="C727" s="7">
        <v>1</v>
      </c>
      <c r="D727" s="8">
        <v>115881615</v>
      </c>
      <c r="E727" s="8">
        <v>150000</v>
      </c>
    </row>
    <row r="728" spans="2:7" ht="12" customHeight="1" x14ac:dyDescent="0.2">
      <c r="B728" s="6">
        <v>46252</v>
      </c>
      <c r="C728" s="7">
        <v>2</v>
      </c>
      <c r="D728" s="8">
        <v>13950897.7575</v>
      </c>
      <c r="E728" s="8">
        <v>18040.440000000002</v>
      </c>
    </row>
    <row r="729" spans="2:7" ht="12" customHeight="1" x14ac:dyDescent="0.2">
      <c r="B729" s="6">
        <v>46254</v>
      </c>
      <c r="C729" s="7">
        <v>1</v>
      </c>
      <c r="D729" s="8">
        <v>23304454.719999999</v>
      </c>
      <c r="E729" s="8">
        <v>29976.809999175472</v>
      </c>
    </row>
    <row r="730" spans="2:7" ht="12" customHeight="1" x14ac:dyDescent="0.2">
      <c r="B730" s="6">
        <v>46255</v>
      </c>
      <c r="C730" s="7">
        <v>1</v>
      </c>
      <c r="D730" s="8">
        <v>6550607.9407059988</v>
      </c>
      <c r="E730" s="8">
        <v>8398.73</v>
      </c>
    </row>
    <row r="731" spans="2:7" ht="12" customHeight="1" x14ac:dyDescent="0.2">
      <c r="B731" s="6">
        <v>46260</v>
      </c>
      <c r="C731" s="7">
        <v>3</v>
      </c>
      <c r="D731" s="8">
        <v>116369109.471</v>
      </c>
      <c r="E731" s="8">
        <v>147766.61999396587</v>
      </c>
    </row>
    <row r="732" spans="2:7" ht="12" customHeight="1" x14ac:dyDescent="0.2">
      <c r="B732" s="6">
        <v>46261</v>
      </c>
      <c r="C732" s="7">
        <v>1</v>
      </c>
      <c r="D732" s="8">
        <v>182004704</v>
      </c>
      <c r="E732" s="8">
        <v>230000</v>
      </c>
    </row>
    <row r="733" spans="2:7" ht="12" customHeight="1" x14ac:dyDescent="0.2">
      <c r="B733" s="6">
        <v>46262</v>
      </c>
      <c r="C733" s="7">
        <v>1</v>
      </c>
      <c r="D733" s="8">
        <v>14400987.27</v>
      </c>
      <c r="E733" s="8">
        <v>18190.719996180211</v>
      </c>
    </row>
    <row r="734" spans="2:7" ht="12" customHeight="1" x14ac:dyDescent="0.2">
      <c r="B734" s="6">
        <v>46265</v>
      </c>
      <c r="C734" s="7">
        <v>1</v>
      </c>
      <c r="D734" s="8">
        <v>39749585</v>
      </c>
      <c r="E734" s="8">
        <v>50000</v>
      </c>
    </row>
    <row r="735" spans="2:7" x14ac:dyDescent="0.2">
      <c r="B735" s="6"/>
      <c r="C735" s="7"/>
      <c r="D735" s="8"/>
      <c r="E735" s="8"/>
    </row>
    <row r="736" spans="2:7" x14ac:dyDescent="0.2">
      <c r="B736" s="6"/>
      <c r="C736" s="7"/>
      <c r="D736" s="8"/>
      <c r="E736" s="8"/>
    </row>
    <row r="737" spans="2:5" x14ac:dyDescent="0.2">
      <c r="B737" s="6"/>
      <c r="C737" s="7"/>
      <c r="D737" s="8"/>
      <c r="E737" s="8"/>
    </row>
    <row r="738" spans="2:5" x14ac:dyDescent="0.2">
      <c r="B738" s="6"/>
      <c r="C738" s="7"/>
      <c r="D738" s="8"/>
      <c r="E738" s="8"/>
    </row>
    <row r="739" spans="2:5" x14ac:dyDescent="0.2">
      <c r="B739" s="6"/>
      <c r="C739" s="7"/>
      <c r="D739" s="8"/>
      <c r="E739" s="8"/>
    </row>
    <row r="740" spans="2:5" x14ac:dyDescent="0.2">
      <c r="B740" s="6"/>
      <c r="C740" s="7"/>
      <c r="D740" s="8"/>
      <c r="E740" s="8"/>
    </row>
    <row r="741" spans="2:5" ht="33.75" customHeight="1" x14ac:dyDescent="0.2">
      <c r="B741" s="6"/>
      <c r="C741" s="7"/>
      <c r="D741" s="8"/>
      <c r="E741" s="8"/>
    </row>
    <row r="742" spans="2:5" x14ac:dyDescent="0.2">
      <c r="B742" s="34" t="s">
        <v>36</v>
      </c>
      <c r="C742" s="34"/>
      <c r="D742" s="34"/>
      <c r="E742" s="34"/>
    </row>
    <row r="743" spans="2:5" x14ac:dyDescent="0.2">
      <c r="B743" s="36" t="s">
        <v>38</v>
      </c>
      <c r="C743" s="36"/>
      <c r="D743" s="36"/>
      <c r="E743" s="36"/>
    </row>
    <row r="744" spans="2:5" x14ac:dyDescent="0.2">
      <c r="B744" s="38" t="s">
        <v>37</v>
      </c>
      <c r="C744" s="38"/>
      <c r="D744" s="38"/>
      <c r="E744" s="38"/>
    </row>
    <row r="745" spans="2:5" x14ac:dyDescent="0.2">
      <c r="B745" s="38" t="s">
        <v>39</v>
      </c>
      <c r="C745" s="38"/>
      <c r="D745" s="38"/>
      <c r="E745" s="38"/>
    </row>
    <row r="746" spans="2:5" x14ac:dyDescent="0.2">
      <c r="B746" s="38" t="s">
        <v>40</v>
      </c>
      <c r="C746" s="38"/>
      <c r="D746" s="38"/>
      <c r="E746" s="38"/>
    </row>
    <row r="747" spans="2:5" x14ac:dyDescent="0.2">
      <c r="B747" s="38" t="s">
        <v>41</v>
      </c>
      <c r="C747" s="38"/>
      <c r="D747" s="38"/>
      <c r="E747" s="38"/>
    </row>
    <row r="748" spans="2:5" x14ac:dyDescent="0.2">
      <c r="B748" s="37" t="s">
        <v>42</v>
      </c>
      <c r="C748" s="37"/>
      <c r="D748" s="37"/>
      <c r="E748" s="37"/>
    </row>
    <row r="749" spans="2:5" x14ac:dyDescent="0.2">
      <c r="B749" s="38" t="s">
        <v>43</v>
      </c>
      <c r="C749" s="38"/>
      <c r="D749" s="38"/>
      <c r="E749" s="38"/>
    </row>
    <row r="750" spans="2:5" x14ac:dyDescent="0.2">
      <c r="B750" s="38" t="s">
        <v>44</v>
      </c>
      <c r="C750" s="38"/>
      <c r="D750" s="38"/>
      <c r="E750" s="38"/>
    </row>
    <row r="751" spans="2:5" x14ac:dyDescent="0.2">
      <c r="B751" s="33" t="s">
        <v>35</v>
      </c>
      <c r="C751" s="33"/>
      <c r="D751" s="33"/>
      <c r="E751" s="33"/>
    </row>
    <row r="752" spans="2:5" x14ac:dyDescent="0.2">
      <c r="B752" s="33" t="s">
        <v>10</v>
      </c>
      <c r="C752" s="33"/>
      <c r="D752" s="33"/>
      <c r="E752" s="33"/>
    </row>
    <row r="753" spans="2:2" x14ac:dyDescent="0.2">
      <c r="B753" s="1" t="s">
        <v>9</v>
      </c>
    </row>
    <row r="754" spans="2:2" x14ac:dyDescent="0.2">
      <c r="B754" s="1" t="s">
        <v>6</v>
      </c>
    </row>
    <row r="755" spans="2:2" x14ac:dyDescent="0.2">
      <c r="B755" s="1" t="s">
        <v>13</v>
      </c>
    </row>
    <row r="756" spans="2:2" x14ac:dyDescent="0.2">
      <c r="B756" s="1" t="s">
        <v>12</v>
      </c>
    </row>
    <row r="757" spans="2:2" x14ac:dyDescent="0.2">
      <c r="B757" s="1" t="s">
        <v>34</v>
      </c>
    </row>
    <row r="758" spans="2:2" x14ac:dyDescent="0.2">
      <c r="B758" s="1" t="s">
        <v>33</v>
      </c>
    </row>
    <row r="759" spans="2:2" x14ac:dyDescent="0.2">
      <c r="B759" s="1" t="s">
        <v>18</v>
      </c>
    </row>
    <row r="760" spans="2:2" x14ac:dyDescent="0.2">
      <c r="B760" s="1" t="s">
        <v>21</v>
      </c>
    </row>
    <row r="761" spans="2:2" x14ac:dyDescent="0.2">
      <c r="B761" s="1" t="s">
        <v>19</v>
      </c>
    </row>
    <row r="762" spans="2:2" x14ac:dyDescent="0.2">
      <c r="B762" s="1" t="s">
        <v>20</v>
      </c>
    </row>
    <row r="763" spans="2:2" x14ac:dyDescent="0.2">
      <c r="B763" s="1" t="s">
        <v>22</v>
      </c>
    </row>
    <row r="764" spans="2:2" x14ac:dyDescent="0.2">
      <c r="B764" s="1" t="s">
        <v>23</v>
      </c>
    </row>
    <row r="765" spans="2:2" x14ac:dyDescent="0.2">
      <c r="B765" s="1" t="s">
        <v>26</v>
      </c>
    </row>
    <row r="766" spans="2:2" x14ac:dyDescent="0.2">
      <c r="B766" s="1" t="s">
        <v>25</v>
      </c>
    </row>
    <row r="767" spans="2:2" x14ac:dyDescent="0.2">
      <c r="B767" s="1" t="s">
        <v>15</v>
      </c>
    </row>
    <row r="768" spans="2:2" x14ac:dyDescent="0.2">
      <c r="B768" s="1" t="s">
        <v>24</v>
      </c>
    </row>
    <row r="769" spans="2:5" x14ac:dyDescent="0.2">
      <c r="B769" s="1" t="s">
        <v>14</v>
      </c>
    </row>
    <row r="770" spans="2:5" x14ac:dyDescent="0.2">
      <c r="B770" s="1" t="s">
        <v>27</v>
      </c>
    </row>
    <row r="771" spans="2:5" x14ac:dyDescent="0.2">
      <c r="B771" s="1" t="s">
        <v>29</v>
      </c>
    </row>
    <row r="772" spans="2:5" x14ac:dyDescent="0.2">
      <c r="B772" s="1" t="s">
        <v>32</v>
      </c>
    </row>
    <row r="773" spans="2:5" x14ac:dyDescent="0.2">
      <c r="B773" s="1" t="s">
        <v>7</v>
      </c>
    </row>
    <row r="774" spans="2:5" x14ac:dyDescent="0.2">
      <c r="B774" s="1" t="s">
        <v>30</v>
      </c>
    </row>
    <row r="775" spans="2:5" x14ac:dyDescent="0.2">
      <c r="B775" s="1" t="s">
        <v>31</v>
      </c>
    </row>
    <row r="776" spans="2:5" x14ac:dyDescent="0.2">
      <c r="B776" s="1" t="s">
        <v>8</v>
      </c>
    </row>
    <row r="777" spans="2:5" x14ac:dyDescent="0.2">
      <c r="B777" s="1" t="s">
        <v>16</v>
      </c>
    </row>
    <row r="778" spans="2:5" x14ac:dyDescent="0.2">
      <c r="B778" s="1" t="s">
        <v>17</v>
      </c>
    </row>
    <row r="779" spans="2:5" x14ac:dyDescent="0.2">
      <c r="B779" s="1" t="s">
        <v>28</v>
      </c>
    </row>
    <row r="781" spans="2:5" x14ac:dyDescent="0.2">
      <c r="B781" s="1" t="s">
        <v>11</v>
      </c>
    </row>
    <row r="783" spans="2:5" x14ac:dyDescent="0.2">
      <c r="B783" s="33" t="s">
        <v>47</v>
      </c>
      <c r="C783" s="33"/>
      <c r="D783" s="33"/>
      <c r="E783" s="33"/>
    </row>
  </sheetData>
  <mergeCells count="16">
    <mergeCell ref="B9:E9"/>
    <mergeCell ref="B783:E783"/>
    <mergeCell ref="B752:E752"/>
    <mergeCell ref="B742:E742"/>
    <mergeCell ref="B11:E11"/>
    <mergeCell ref="B743:E743"/>
    <mergeCell ref="B748:E748"/>
    <mergeCell ref="B749:E749"/>
    <mergeCell ref="B12:E12"/>
    <mergeCell ref="B10:E10"/>
    <mergeCell ref="B751:E751"/>
    <mergeCell ref="B744:E744"/>
    <mergeCell ref="B745:E745"/>
    <mergeCell ref="B746:E746"/>
    <mergeCell ref="B747:E747"/>
    <mergeCell ref="B750:E750"/>
  </mergeCells>
  <conditionalFormatting sqref="C13:E13">
    <cfRule type="containsText" dxfId="3" priority="1" operator="containsText" text="FALSO">
      <formula>NOT(ISERROR(SEARCH("FALSO",C13)))</formula>
    </cfRule>
  </conditionalFormatting>
  <pageMargins left="0.7" right="0.7" top="0.75" bottom="0.75" header="0.3" footer="0.3"/>
  <pageSetup orientation="portrait" verticalDpi="0" r:id="rId1"/>
  <ignoredErrors>
    <ignoredError sqref="Z9:AA9 C13:D13 E13"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B1:AB544"/>
  <sheetViews>
    <sheetView showGridLines="0" zoomScale="90" zoomScaleNormal="90" workbookViewId="0">
      <selection activeCell="B535" sqref="B535"/>
    </sheetView>
  </sheetViews>
  <sheetFormatPr baseColWidth="10" defaultRowHeight="12.75" x14ac:dyDescent="0.2"/>
  <cols>
    <col min="1" max="1" width="11.42578125" style="2"/>
    <col min="2" max="2" width="12.5703125" style="1" bestFit="1" customWidth="1"/>
    <col min="3" max="3" width="15.140625" style="2" bestFit="1" customWidth="1"/>
    <col min="4" max="4" width="17.42578125" style="2" bestFit="1" customWidth="1"/>
    <col min="5" max="5" width="21.140625" style="2" customWidth="1"/>
    <col min="6" max="7" width="11.42578125" style="2"/>
    <col min="8" max="8" width="13.7109375" style="2" customWidth="1"/>
    <col min="9" max="9" width="11.42578125" style="2"/>
    <col min="10" max="10" width="17.42578125" style="2" customWidth="1"/>
    <col min="11" max="18" width="11.42578125" style="2"/>
    <col min="19" max="19" width="11.5703125" style="2" bestFit="1" customWidth="1"/>
    <col min="20" max="20" width="18.7109375" style="2" bestFit="1" customWidth="1"/>
    <col min="21" max="21" width="16.28515625" style="2" bestFit="1" customWidth="1"/>
    <col min="22" max="22" width="13.5703125" style="2" bestFit="1" customWidth="1"/>
    <col min="23" max="16384" width="11.42578125" style="2"/>
  </cols>
  <sheetData>
    <row r="1" spans="2:28" x14ac:dyDescent="0.2">
      <c r="S1" s="11" t="s">
        <v>4</v>
      </c>
      <c r="X1" s="11" t="s">
        <v>5</v>
      </c>
    </row>
    <row r="5" spans="2:28" x14ac:dyDescent="0.2">
      <c r="L5" s="15"/>
      <c r="M5" s="15"/>
      <c r="N5" s="15"/>
      <c r="O5" s="15"/>
      <c r="P5" s="15"/>
      <c r="Q5" s="15"/>
      <c r="R5" s="15"/>
      <c r="S5" s="15"/>
      <c r="T5" s="15"/>
      <c r="U5" s="15"/>
      <c r="V5" s="15"/>
      <c r="W5" s="15"/>
      <c r="X5" s="15"/>
      <c r="Y5" s="15"/>
      <c r="Z5" s="15"/>
      <c r="AA5" s="15"/>
    </row>
    <row r="6" spans="2:28" x14ac:dyDescent="0.2">
      <c r="L6" s="15"/>
      <c r="M6" s="15"/>
      <c r="N6" s="15"/>
      <c r="O6" s="15"/>
      <c r="P6" s="15"/>
      <c r="Q6" s="15"/>
      <c r="R6" s="15"/>
      <c r="S6" s="15"/>
      <c r="T6" s="15"/>
      <c r="U6" s="15"/>
      <c r="V6" s="15"/>
      <c r="W6" s="15"/>
      <c r="X6" s="15"/>
      <c r="Y6" s="15"/>
      <c r="Z6" s="15"/>
      <c r="AA6" s="15"/>
    </row>
    <row r="7" spans="2:28" ht="15" customHeight="1" x14ac:dyDescent="0.25">
      <c r="B7" s="13"/>
      <c r="C7" s="13"/>
      <c r="D7" s="13"/>
      <c r="E7" s="13"/>
      <c r="L7" s="15"/>
      <c r="M7" s="15"/>
      <c r="N7" s="15"/>
      <c r="O7" s="15"/>
      <c r="P7" s="15"/>
      <c r="Q7" s="15"/>
      <c r="R7" s="9"/>
      <c r="S7" s="9"/>
      <c r="T7" s="9"/>
      <c r="U7" s="9"/>
      <c r="V7" s="9"/>
      <c r="W7" s="9"/>
      <c r="X7" s="9"/>
      <c r="Y7" s="9"/>
      <c r="Z7" s="9"/>
      <c r="AA7" s="9"/>
      <c r="AB7" s="9"/>
    </row>
    <row r="8" spans="2:28" ht="15" x14ac:dyDescent="0.2">
      <c r="B8" s="17" t="s">
        <v>50</v>
      </c>
      <c r="C8" s="17"/>
      <c r="D8" s="17"/>
      <c r="E8" s="17"/>
      <c r="L8" s="15"/>
      <c r="M8" s="15"/>
      <c r="N8" s="15"/>
      <c r="O8" s="15"/>
      <c r="P8" s="15"/>
      <c r="Q8" s="15"/>
      <c r="R8" s="9"/>
      <c r="S8" s="9"/>
      <c r="T8" s="9"/>
      <c r="U8" s="9"/>
      <c r="V8" s="9"/>
      <c r="W8" s="9"/>
      <c r="X8" s="9"/>
      <c r="Y8" s="9"/>
      <c r="Z8" s="9"/>
      <c r="AA8" s="9"/>
      <c r="AB8" s="9"/>
    </row>
    <row r="9" spans="2:28" ht="12.75" customHeight="1" x14ac:dyDescent="0.25">
      <c r="B9" s="32" t="s">
        <v>49</v>
      </c>
      <c r="C9" s="32"/>
      <c r="D9" s="32"/>
      <c r="E9" s="32"/>
      <c r="L9" s="15"/>
      <c r="M9" s="15"/>
      <c r="N9" s="15"/>
      <c r="O9" s="15"/>
      <c r="P9" s="15"/>
      <c r="Q9" s="15"/>
      <c r="R9" s="9"/>
      <c r="S9" s="9"/>
      <c r="T9" s="9"/>
      <c r="U9" s="9"/>
      <c r="V9" s="9"/>
      <c r="W9" s="9"/>
      <c r="X9" s="9"/>
      <c r="Y9" s="9"/>
      <c r="Z9" s="9"/>
      <c r="AA9" s="9"/>
      <c r="AB9" s="9"/>
    </row>
    <row r="10" spans="2:28" ht="15" x14ac:dyDescent="0.25">
      <c r="B10" s="32" t="s">
        <v>51</v>
      </c>
      <c r="C10" s="32"/>
      <c r="D10" s="32"/>
      <c r="E10" s="32"/>
      <c r="L10" s="15"/>
      <c r="M10" s="15"/>
      <c r="N10" s="15"/>
      <c r="O10" s="15"/>
      <c r="P10" s="15"/>
      <c r="Q10" s="15"/>
      <c r="R10" s="9"/>
      <c r="S10" s="9">
        <f>SUM(C15:C1048576)</f>
        <v>99269</v>
      </c>
      <c r="T10" s="16">
        <f>SUM(D15:D1048576)</f>
        <v>142792974213.61829</v>
      </c>
      <c r="U10" s="16">
        <f>SUM(E15:E1048576)</f>
        <v>4250795180.1795988</v>
      </c>
      <c r="V10" s="10" t="e">
        <f>SUM(#REF!)</f>
        <v>#REF!</v>
      </c>
      <c r="W10" s="9"/>
      <c r="X10" s="9" t="e">
        <f>+#REF!+#REF!+#REF!+#REF!</f>
        <v>#REF!</v>
      </c>
      <c r="Y10" s="9" t="e">
        <f>+#REF!+#REF!+#REF!+#REF!</f>
        <v>#REF!</v>
      </c>
      <c r="Z10" s="9" t="e">
        <f>+#REF!+#REF!+#REF!+#REF!</f>
        <v>#REF!</v>
      </c>
      <c r="AA10" s="9" t="e">
        <f>+#REF!+#REF!+#REF!+#REF!</f>
        <v>#REF!</v>
      </c>
      <c r="AB10" s="9"/>
    </row>
    <row r="11" spans="2:28" ht="15" x14ac:dyDescent="0.25">
      <c r="B11" s="35" t="s">
        <v>45</v>
      </c>
      <c r="C11" s="35"/>
      <c r="D11" s="35"/>
      <c r="E11" s="35"/>
      <c r="L11" s="15"/>
      <c r="M11" s="15"/>
      <c r="N11" s="15"/>
      <c r="O11" s="15"/>
      <c r="P11" s="15"/>
      <c r="Q11" s="15"/>
      <c r="R11" s="9"/>
      <c r="S11" s="9"/>
      <c r="T11" s="9"/>
      <c r="U11" s="9"/>
      <c r="V11" s="10"/>
      <c r="W11" s="9"/>
      <c r="X11" s="9"/>
      <c r="Y11" s="9"/>
      <c r="Z11" s="9"/>
      <c r="AA11" s="9"/>
      <c r="AB11" s="9"/>
    </row>
    <row r="12" spans="2:28" ht="15" x14ac:dyDescent="0.25">
      <c r="B12" s="35" t="str" cm="1">
        <f t="array" ref="B12">'TOTAL '!$B$12:$B$12</f>
        <v>Última actualización: 31/08/2026</v>
      </c>
      <c r="C12" s="39"/>
      <c r="D12" s="39"/>
      <c r="E12" s="39"/>
      <c r="L12" s="15"/>
      <c r="M12" s="15"/>
      <c r="N12" s="15"/>
      <c r="O12" s="15"/>
      <c r="P12" s="15"/>
      <c r="Q12" s="15"/>
      <c r="R12" s="9"/>
      <c r="S12" s="9"/>
      <c r="T12" s="9"/>
      <c r="U12" s="9"/>
      <c r="V12" s="10"/>
      <c r="W12" s="9"/>
      <c r="X12" s="9"/>
      <c r="Y12" s="9"/>
      <c r="Z12" s="9"/>
      <c r="AA12" s="9"/>
      <c r="AB12" s="9"/>
    </row>
    <row r="13" spans="2:28" x14ac:dyDescent="0.2">
      <c r="B13" s="2"/>
      <c r="C13" s="9"/>
      <c r="D13" s="9"/>
      <c r="E13" s="9"/>
      <c r="L13" s="15"/>
      <c r="M13" s="15"/>
      <c r="N13" s="15"/>
      <c r="O13" s="15"/>
      <c r="P13" s="15"/>
      <c r="Q13" s="15"/>
      <c r="R13" s="9"/>
      <c r="S13" s="9"/>
      <c r="T13" s="9"/>
      <c r="U13" s="9"/>
      <c r="V13" s="9"/>
      <c r="W13" s="9"/>
      <c r="X13" s="9"/>
      <c r="Y13" s="9"/>
      <c r="Z13" s="9"/>
      <c r="AA13" s="9"/>
      <c r="AB13" s="9"/>
    </row>
    <row r="14" spans="2:28" ht="16.5" thickBot="1" x14ac:dyDescent="0.25">
      <c r="B14" s="12" t="s">
        <v>0</v>
      </c>
      <c r="C14" s="12" t="s">
        <v>1</v>
      </c>
      <c r="D14" s="12" t="s">
        <v>3</v>
      </c>
      <c r="E14" s="12" t="s">
        <v>2</v>
      </c>
      <c r="L14" s="15"/>
      <c r="M14" s="15"/>
      <c r="N14" s="15"/>
      <c r="O14" s="15"/>
      <c r="P14" s="15"/>
      <c r="Q14" s="15"/>
      <c r="R14" s="9"/>
      <c r="S14" s="9"/>
      <c r="T14" s="9"/>
      <c r="U14" s="9"/>
      <c r="V14" s="9"/>
      <c r="W14" s="9"/>
      <c r="X14" s="9"/>
      <c r="Y14" s="9"/>
      <c r="Z14" s="9"/>
      <c r="AA14" s="9"/>
      <c r="AB14" s="9"/>
    </row>
    <row r="15" spans="2:28" ht="13.5" thickTop="1" x14ac:dyDescent="0.2">
      <c r="B15" s="6">
        <v>44928</v>
      </c>
      <c r="C15" s="7">
        <v>6</v>
      </c>
      <c r="D15" s="8">
        <v>3927360</v>
      </c>
      <c r="E15" s="8">
        <v>224561.72451255075</v>
      </c>
      <c r="L15" s="15"/>
      <c r="M15" s="15"/>
      <c r="N15" s="15"/>
      <c r="O15" s="15"/>
      <c r="P15" s="15"/>
      <c r="Q15" s="15"/>
      <c r="R15" s="9"/>
      <c r="S15" s="9"/>
      <c r="T15" s="9"/>
      <c r="U15" s="9"/>
      <c r="V15" s="9"/>
      <c r="W15" s="9"/>
      <c r="X15" s="9"/>
      <c r="Y15" s="9"/>
      <c r="Z15" s="9"/>
      <c r="AA15" s="9"/>
      <c r="AB15" s="9"/>
    </row>
    <row r="16" spans="2:28" x14ac:dyDescent="0.2">
      <c r="B16" s="6">
        <v>44929</v>
      </c>
      <c r="C16" s="7">
        <v>10</v>
      </c>
      <c r="D16" s="8">
        <v>25076221.030000001</v>
      </c>
      <c r="E16" s="8">
        <v>1428104.004761064</v>
      </c>
      <c r="L16" s="15"/>
      <c r="M16" s="15"/>
      <c r="N16" s="15"/>
      <c r="O16" s="15"/>
      <c r="P16" s="15"/>
      <c r="Q16" s="15"/>
      <c r="R16" s="9"/>
      <c r="S16" s="9"/>
      <c r="T16" s="9"/>
      <c r="U16" s="9"/>
      <c r="V16" s="9"/>
      <c r="W16" s="9"/>
      <c r="X16" s="9"/>
      <c r="Y16" s="9"/>
      <c r="Z16" s="9"/>
      <c r="AA16" s="9"/>
      <c r="AB16" s="9"/>
    </row>
    <row r="17" spans="2:28" x14ac:dyDescent="0.2">
      <c r="B17" s="6">
        <v>44930</v>
      </c>
      <c r="C17" s="7">
        <v>14</v>
      </c>
      <c r="D17" s="8">
        <v>11445464.709413121</v>
      </c>
      <c r="E17" s="8">
        <v>640689.23548155371</v>
      </c>
      <c r="L17" s="15"/>
      <c r="M17" s="15"/>
      <c r="N17" s="15"/>
      <c r="O17" s="15"/>
      <c r="P17" s="15"/>
      <c r="Q17" s="15"/>
      <c r="R17" s="9"/>
      <c r="S17" s="9"/>
      <c r="T17" s="9"/>
      <c r="U17" s="9"/>
      <c r="V17" s="9"/>
      <c r="W17" s="9"/>
      <c r="X17" s="9"/>
      <c r="Y17" s="9"/>
      <c r="Z17" s="9"/>
      <c r="AA17" s="9"/>
      <c r="AB17" s="9"/>
    </row>
    <row r="18" spans="2:28" x14ac:dyDescent="0.2">
      <c r="B18" s="6">
        <v>44931</v>
      </c>
      <c r="C18" s="7">
        <v>14</v>
      </c>
      <c r="D18" s="8">
        <v>2755415.85</v>
      </c>
      <c r="E18" s="8">
        <v>153554.67783462067</v>
      </c>
      <c r="L18" s="15"/>
      <c r="M18" s="15"/>
      <c r="N18" s="15"/>
      <c r="O18" s="15"/>
      <c r="P18" s="15"/>
      <c r="Q18" s="15"/>
      <c r="R18" s="9"/>
      <c r="S18" s="9"/>
      <c r="T18" s="9"/>
      <c r="U18" s="9"/>
      <c r="V18" s="9"/>
      <c r="W18" s="9"/>
      <c r="X18" s="9"/>
      <c r="Y18" s="9"/>
      <c r="Z18" s="9"/>
      <c r="AA18" s="9"/>
      <c r="AB18" s="9"/>
    </row>
    <row r="19" spans="2:28" x14ac:dyDescent="0.2">
      <c r="B19" s="6">
        <v>44932</v>
      </c>
      <c r="C19" s="7">
        <v>22</v>
      </c>
      <c r="D19" s="8">
        <v>18752932.877498001</v>
      </c>
      <c r="E19" s="8">
        <v>1019480.329960858</v>
      </c>
      <c r="L19" s="15"/>
      <c r="M19" s="15"/>
      <c r="N19" s="15"/>
      <c r="O19" s="15"/>
      <c r="P19" s="15"/>
      <c r="Q19" s="15"/>
      <c r="R19" s="9"/>
      <c r="S19" s="9"/>
      <c r="T19" s="9"/>
      <c r="U19" s="9"/>
      <c r="V19" s="9"/>
      <c r="W19" s="9"/>
      <c r="X19" s="9"/>
      <c r="Y19" s="9"/>
      <c r="Z19" s="9"/>
      <c r="AA19" s="9"/>
      <c r="AB19" s="9"/>
    </row>
    <row r="20" spans="2:28" x14ac:dyDescent="0.2">
      <c r="B20" s="6">
        <v>44936</v>
      </c>
      <c r="C20" s="7">
        <v>23</v>
      </c>
      <c r="D20" s="8">
        <v>66100064.722614005</v>
      </c>
      <c r="E20" s="8">
        <v>3551132.2095764424</v>
      </c>
      <c r="L20" s="15"/>
      <c r="M20" s="15"/>
      <c r="N20" s="15"/>
      <c r="O20" s="15"/>
      <c r="P20" s="15"/>
      <c r="Q20" s="15"/>
      <c r="R20" s="9"/>
      <c r="S20" s="9"/>
      <c r="T20" s="9"/>
      <c r="U20" s="9"/>
      <c r="V20" s="9"/>
      <c r="W20" s="9"/>
      <c r="X20" s="9"/>
      <c r="Y20" s="9"/>
      <c r="Z20" s="9"/>
      <c r="AA20" s="9"/>
      <c r="AB20" s="9"/>
    </row>
    <row r="21" spans="2:28" x14ac:dyDescent="0.2">
      <c r="B21" s="6">
        <v>44937</v>
      </c>
      <c r="C21" s="7">
        <v>22</v>
      </c>
      <c r="D21" s="8">
        <v>27275423.311040003</v>
      </c>
      <c r="E21" s="8">
        <v>1450110.7602152138</v>
      </c>
      <c r="L21" s="15"/>
      <c r="M21" s="15"/>
      <c r="N21" s="15"/>
      <c r="O21" s="15"/>
      <c r="P21" s="15"/>
      <c r="Q21" s="15"/>
      <c r="R21" s="9"/>
      <c r="S21" s="9"/>
      <c r="T21" s="9"/>
      <c r="U21" s="9"/>
      <c r="V21" s="9"/>
      <c r="W21" s="9"/>
      <c r="X21" s="9"/>
      <c r="Y21" s="9"/>
      <c r="Z21" s="9"/>
      <c r="AA21" s="9"/>
      <c r="AB21" s="9"/>
    </row>
    <row r="22" spans="2:28" x14ac:dyDescent="0.2">
      <c r="B22" s="6">
        <v>44938</v>
      </c>
      <c r="C22" s="7">
        <v>40</v>
      </c>
      <c r="D22" s="8">
        <v>20990712.339034017</v>
      </c>
      <c r="E22" s="8">
        <v>1101695.3849522648</v>
      </c>
      <c r="L22" s="15"/>
      <c r="M22" s="15"/>
      <c r="N22" s="15"/>
      <c r="O22" s="15"/>
      <c r="P22" s="15"/>
      <c r="Q22" s="15"/>
      <c r="R22" s="9"/>
      <c r="S22" s="9"/>
      <c r="T22" s="9"/>
      <c r="U22" s="9"/>
      <c r="V22" s="9"/>
      <c r="W22" s="9"/>
      <c r="X22" s="9"/>
      <c r="Y22" s="9"/>
      <c r="Z22" s="9"/>
      <c r="AA22" s="9"/>
      <c r="AB22" s="9"/>
    </row>
    <row r="23" spans="2:28" x14ac:dyDescent="0.2">
      <c r="B23" s="6">
        <v>44939</v>
      </c>
      <c r="C23" s="7">
        <v>14</v>
      </c>
      <c r="D23" s="8">
        <v>20579610.124000002</v>
      </c>
      <c r="E23" s="8">
        <v>1067495.7529670512</v>
      </c>
      <c r="L23" s="15"/>
      <c r="M23" s="15"/>
      <c r="N23" s="15"/>
      <c r="O23" s="15"/>
      <c r="P23" s="15"/>
      <c r="Q23" s="15"/>
      <c r="R23" s="9"/>
      <c r="S23" s="9"/>
      <c r="T23" s="9"/>
      <c r="U23" s="9"/>
      <c r="V23" s="9"/>
      <c r="W23" s="9"/>
      <c r="X23" s="9"/>
      <c r="Y23" s="9"/>
      <c r="Z23" s="9"/>
      <c r="AA23" s="9"/>
      <c r="AB23" s="9"/>
    </row>
    <row r="24" spans="2:28" x14ac:dyDescent="0.2">
      <c r="B24" s="6">
        <v>44942</v>
      </c>
      <c r="C24" s="7">
        <v>14</v>
      </c>
      <c r="D24" s="8">
        <v>25034777.788160004</v>
      </c>
      <c r="E24" s="8">
        <v>1287002.7651737609</v>
      </c>
      <c r="L24" s="15"/>
      <c r="M24" s="15"/>
      <c r="N24" s="15"/>
      <c r="O24" s="15"/>
      <c r="P24" s="15"/>
      <c r="Q24" s="15"/>
      <c r="R24" s="9"/>
      <c r="S24" s="9"/>
      <c r="T24" s="9"/>
      <c r="U24" s="9"/>
      <c r="V24" s="9"/>
      <c r="W24" s="9"/>
      <c r="X24" s="9"/>
      <c r="Y24" s="9"/>
      <c r="Z24" s="9"/>
      <c r="AA24" s="9"/>
      <c r="AB24" s="9"/>
    </row>
    <row r="25" spans="2:28" x14ac:dyDescent="0.2">
      <c r="B25" s="6">
        <v>44943</v>
      </c>
      <c r="C25" s="7">
        <v>34</v>
      </c>
      <c r="D25" s="8">
        <v>61712479.337076008</v>
      </c>
      <c r="E25" s="8">
        <v>3138380.1369560305</v>
      </c>
      <c r="L25" s="15"/>
      <c r="M25" s="15"/>
      <c r="N25" s="15"/>
      <c r="O25" s="15"/>
      <c r="P25" s="15"/>
      <c r="Q25" s="15"/>
      <c r="R25" s="9"/>
      <c r="S25" s="9"/>
      <c r="T25" s="9"/>
      <c r="U25" s="9"/>
      <c r="V25" s="9"/>
      <c r="W25" s="9"/>
      <c r="X25" s="9"/>
      <c r="Y25" s="9"/>
      <c r="Z25" s="9"/>
      <c r="AA25" s="9"/>
      <c r="AB25" s="9"/>
    </row>
    <row r="26" spans="2:28" x14ac:dyDescent="0.2">
      <c r="B26" s="6">
        <v>44944</v>
      </c>
      <c r="C26" s="7">
        <v>56</v>
      </c>
      <c r="D26" s="8">
        <v>48967595.789999992</v>
      </c>
      <c r="E26" s="8">
        <v>2451750.9470521966</v>
      </c>
      <c r="L26" s="15"/>
      <c r="M26" s="15"/>
      <c r="N26" s="15"/>
      <c r="O26" s="15"/>
      <c r="P26" s="15"/>
      <c r="Q26" s="15"/>
      <c r="R26" s="15"/>
      <c r="S26" s="15"/>
      <c r="T26" s="15"/>
      <c r="U26" s="15"/>
      <c r="V26" s="15"/>
      <c r="W26" s="15"/>
      <c r="X26" s="15"/>
      <c r="Y26" s="15"/>
      <c r="Z26" s="15"/>
      <c r="AA26" s="15"/>
    </row>
    <row r="27" spans="2:28" x14ac:dyDescent="0.2">
      <c r="B27" s="6">
        <v>44945</v>
      </c>
      <c r="C27" s="7">
        <v>39</v>
      </c>
      <c r="D27" s="8">
        <v>88985298.791040003</v>
      </c>
      <c r="E27" s="8">
        <v>4452715.7942925766</v>
      </c>
      <c r="L27" s="15"/>
      <c r="M27" s="15"/>
      <c r="N27" s="15"/>
      <c r="O27" s="15"/>
      <c r="P27" s="15"/>
      <c r="Q27" s="15"/>
      <c r="R27" s="15"/>
      <c r="S27" s="15"/>
      <c r="T27" s="15"/>
      <c r="U27" s="15"/>
      <c r="V27" s="15"/>
      <c r="W27" s="15"/>
      <c r="X27" s="15"/>
      <c r="Y27" s="15"/>
      <c r="Z27" s="15"/>
      <c r="AA27" s="15"/>
    </row>
    <row r="28" spans="2:28" x14ac:dyDescent="0.2">
      <c r="B28" s="6">
        <v>44946</v>
      </c>
      <c r="C28" s="7">
        <v>32</v>
      </c>
      <c r="D28" s="8">
        <v>21459679.892875999</v>
      </c>
      <c r="E28" s="8">
        <v>1057397.9488773481</v>
      </c>
      <c r="L28" s="15"/>
      <c r="M28" s="15"/>
      <c r="N28" s="15"/>
      <c r="O28" s="15"/>
      <c r="P28" s="15"/>
      <c r="Q28" s="15"/>
      <c r="R28" s="15"/>
      <c r="S28" s="15"/>
      <c r="T28" s="15"/>
      <c r="U28" s="15"/>
      <c r="V28" s="15"/>
      <c r="W28" s="15"/>
      <c r="X28" s="15"/>
      <c r="Y28" s="15"/>
      <c r="Z28" s="15"/>
      <c r="AA28" s="15"/>
    </row>
    <row r="29" spans="2:28" x14ac:dyDescent="0.2">
      <c r="B29" s="6">
        <v>44949</v>
      </c>
      <c r="C29" s="7">
        <v>19</v>
      </c>
      <c r="D29" s="8">
        <v>15231145.699999999</v>
      </c>
      <c r="E29" s="8">
        <v>741998.21212829801</v>
      </c>
      <c r="L29" s="15"/>
      <c r="M29" s="15"/>
      <c r="N29" s="15"/>
      <c r="O29" s="15"/>
      <c r="P29" s="15"/>
      <c r="Q29" s="15"/>
      <c r="R29" s="15"/>
      <c r="S29" s="15"/>
      <c r="T29" s="15"/>
      <c r="U29" s="15"/>
      <c r="V29" s="15"/>
      <c r="W29" s="15"/>
      <c r="X29" s="15"/>
      <c r="Y29" s="15"/>
      <c r="Z29" s="15"/>
      <c r="AA29" s="15"/>
    </row>
    <row r="30" spans="2:28" x14ac:dyDescent="0.2">
      <c r="B30" s="6">
        <v>44950</v>
      </c>
      <c r="C30" s="7">
        <v>30</v>
      </c>
      <c r="D30" s="8">
        <v>58418455.765000008</v>
      </c>
      <c r="E30" s="8">
        <v>2817519.8111797045</v>
      </c>
      <c r="L30" s="15"/>
      <c r="M30" s="15"/>
      <c r="N30" s="15"/>
      <c r="O30" s="15"/>
      <c r="P30" s="15"/>
      <c r="Q30" s="15"/>
      <c r="R30" s="15"/>
      <c r="S30" s="15"/>
      <c r="T30" s="15"/>
      <c r="U30" s="15"/>
      <c r="V30" s="15"/>
      <c r="W30" s="15"/>
      <c r="X30" s="15"/>
      <c r="Y30" s="15"/>
      <c r="Z30" s="15"/>
      <c r="AA30" s="15"/>
    </row>
    <row r="31" spans="2:28" x14ac:dyDescent="0.2">
      <c r="B31" s="6">
        <v>44951</v>
      </c>
      <c r="C31" s="7">
        <v>44</v>
      </c>
      <c r="D31" s="8">
        <v>88305940.686831996</v>
      </c>
      <c r="E31" s="8">
        <v>4170410.5281298175</v>
      </c>
      <c r="L31" s="15"/>
      <c r="M31" s="15"/>
      <c r="N31" s="15"/>
      <c r="O31" s="15"/>
      <c r="P31" s="15"/>
      <c r="Q31" s="15"/>
      <c r="R31" s="15"/>
      <c r="S31" s="15"/>
      <c r="T31" s="15"/>
      <c r="U31" s="15"/>
      <c r="V31" s="15"/>
      <c r="W31" s="15"/>
      <c r="X31" s="15"/>
      <c r="Y31" s="15"/>
      <c r="Z31" s="15"/>
      <c r="AA31" s="15"/>
    </row>
    <row r="32" spans="2:28" x14ac:dyDescent="0.2">
      <c r="B32" s="6">
        <v>44952</v>
      </c>
      <c r="C32" s="7">
        <v>48</v>
      </c>
      <c r="D32" s="8">
        <v>69424708.91846782</v>
      </c>
      <c r="E32" s="8">
        <v>3256486.4471650901</v>
      </c>
      <c r="L32" s="15"/>
      <c r="M32" s="15"/>
      <c r="N32" s="15"/>
      <c r="O32" s="15"/>
      <c r="P32" s="15"/>
      <c r="Q32" s="15"/>
      <c r="R32" s="15"/>
      <c r="S32" s="15"/>
      <c r="T32" s="15"/>
      <c r="U32" s="15"/>
      <c r="V32" s="15"/>
      <c r="W32" s="15"/>
      <c r="X32" s="15"/>
      <c r="Y32" s="15"/>
      <c r="Z32" s="15"/>
      <c r="AA32" s="15"/>
    </row>
    <row r="33" spans="2:27" x14ac:dyDescent="0.2">
      <c r="B33" s="6">
        <v>44953</v>
      </c>
      <c r="C33" s="7">
        <v>52</v>
      </c>
      <c r="D33" s="8">
        <v>55777190.802633993</v>
      </c>
      <c r="E33" s="8">
        <v>2567171.4496013732</v>
      </c>
      <c r="L33" s="15"/>
      <c r="M33" s="15"/>
      <c r="N33" s="15"/>
      <c r="O33" s="15"/>
      <c r="P33" s="15"/>
      <c r="Q33" s="15"/>
      <c r="R33" s="15"/>
      <c r="S33" s="15"/>
      <c r="T33" s="15"/>
      <c r="U33" s="15"/>
      <c r="V33" s="15"/>
      <c r="W33" s="15"/>
      <c r="X33" s="15"/>
      <c r="Y33" s="15"/>
      <c r="Z33" s="15"/>
      <c r="AA33" s="15"/>
    </row>
    <row r="34" spans="2:27" x14ac:dyDescent="0.2">
      <c r="B34" s="6">
        <v>44956</v>
      </c>
      <c r="C34" s="7">
        <v>21</v>
      </c>
      <c r="D34" s="8">
        <v>27509067.831999999</v>
      </c>
      <c r="E34" s="8">
        <v>1252182.304621533</v>
      </c>
      <c r="L34" s="15"/>
      <c r="M34" s="15"/>
      <c r="N34" s="15"/>
      <c r="O34" s="15"/>
      <c r="P34" s="15"/>
      <c r="Q34" s="15"/>
      <c r="R34" s="15"/>
      <c r="S34" s="15"/>
      <c r="T34" s="15"/>
      <c r="U34" s="15"/>
      <c r="V34" s="15"/>
      <c r="W34" s="15"/>
      <c r="X34" s="15"/>
      <c r="Y34" s="15"/>
      <c r="Z34" s="15"/>
      <c r="AA34" s="15"/>
    </row>
    <row r="35" spans="2:27" x14ac:dyDescent="0.2">
      <c r="B35" s="6">
        <v>44957</v>
      </c>
      <c r="C35" s="7">
        <v>42</v>
      </c>
      <c r="D35" s="8">
        <v>24478810.343632001</v>
      </c>
      <c r="E35" s="8">
        <v>1115146.7957848317</v>
      </c>
      <c r="L35" s="15"/>
      <c r="M35" s="15"/>
      <c r="N35" s="15"/>
      <c r="O35" s="15"/>
      <c r="P35" s="15"/>
      <c r="Q35" s="15"/>
      <c r="R35" s="15"/>
      <c r="S35" s="15"/>
      <c r="T35" s="15"/>
      <c r="U35" s="15"/>
      <c r="V35" s="15"/>
      <c r="W35" s="15"/>
      <c r="X35" s="15"/>
      <c r="Y35" s="15"/>
      <c r="Z35" s="15"/>
      <c r="AA35" s="15"/>
    </row>
    <row r="36" spans="2:27" x14ac:dyDescent="0.2">
      <c r="B36" s="6">
        <v>44958</v>
      </c>
      <c r="C36" s="7">
        <v>48</v>
      </c>
      <c r="D36" s="8">
        <v>104638002.17169201</v>
      </c>
      <c r="E36" s="8">
        <v>4676830.4827405401</v>
      </c>
      <c r="L36" s="15"/>
      <c r="M36" s="15"/>
      <c r="N36" s="15"/>
      <c r="O36" s="15"/>
      <c r="P36" s="15"/>
      <c r="Q36" s="15"/>
      <c r="R36" s="15"/>
      <c r="S36" s="15"/>
      <c r="T36" s="15"/>
      <c r="U36" s="15"/>
      <c r="V36" s="15"/>
      <c r="W36" s="15"/>
      <c r="X36" s="15"/>
      <c r="Y36" s="15"/>
      <c r="Z36" s="15"/>
      <c r="AA36" s="15"/>
    </row>
    <row r="37" spans="2:27" x14ac:dyDescent="0.2">
      <c r="B37" s="6">
        <v>44959</v>
      </c>
      <c r="C37" s="7">
        <v>41</v>
      </c>
      <c r="D37" s="8">
        <v>42491176.115003996</v>
      </c>
      <c r="E37" s="8">
        <v>1893706.5132521922</v>
      </c>
      <c r="L37" s="15"/>
      <c r="M37" s="15"/>
      <c r="N37" s="15"/>
      <c r="O37" s="15"/>
      <c r="P37" s="15"/>
      <c r="Q37" s="15"/>
      <c r="R37" s="15"/>
      <c r="S37" s="15"/>
      <c r="T37" s="15"/>
      <c r="U37" s="15"/>
      <c r="V37" s="15"/>
      <c r="W37" s="15"/>
      <c r="X37" s="15"/>
      <c r="Y37" s="15"/>
      <c r="Z37" s="15"/>
      <c r="AA37" s="15"/>
    </row>
    <row r="38" spans="2:27" x14ac:dyDescent="0.2">
      <c r="B38" s="6">
        <v>44960</v>
      </c>
      <c r="C38" s="7">
        <v>44</v>
      </c>
      <c r="D38" s="8">
        <v>86338521.950728014</v>
      </c>
      <c r="E38" s="8">
        <v>3806678.8627706254</v>
      </c>
      <c r="L38" s="15"/>
      <c r="M38" s="15"/>
      <c r="N38" s="15"/>
      <c r="O38" s="15"/>
      <c r="P38" s="15"/>
      <c r="Q38" s="15"/>
      <c r="R38" s="15"/>
      <c r="S38" s="15"/>
      <c r="T38" s="15"/>
      <c r="U38" s="15"/>
      <c r="V38" s="15"/>
      <c r="W38" s="15"/>
      <c r="X38" s="15"/>
      <c r="Y38" s="15"/>
      <c r="Z38" s="15"/>
      <c r="AA38" s="15"/>
    </row>
    <row r="39" spans="2:27" x14ac:dyDescent="0.2">
      <c r="B39" s="6">
        <v>44963</v>
      </c>
      <c r="C39" s="7">
        <v>26</v>
      </c>
      <c r="D39" s="8">
        <v>9980325.0062479991</v>
      </c>
      <c r="E39" s="8">
        <v>435704.08912207175</v>
      </c>
    </row>
    <row r="40" spans="2:27" x14ac:dyDescent="0.2">
      <c r="B40" s="6">
        <v>44964</v>
      </c>
      <c r="C40" s="7">
        <v>43</v>
      </c>
      <c r="D40" s="8">
        <v>54828324.14768602</v>
      </c>
      <c r="E40" s="8">
        <v>2368527.1374930772</v>
      </c>
    </row>
    <row r="41" spans="2:27" x14ac:dyDescent="0.2">
      <c r="B41" s="6">
        <v>44965</v>
      </c>
      <c r="C41" s="7">
        <v>35</v>
      </c>
      <c r="D41" s="8">
        <v>30838024.855314996</v>
      </c>
      <c r="E41" s="8">
        <v>1305993.1670378649</v>
      </c>
    </row>
    <row r="42" spans="2:27" x14ac:dyDescent="0.2">
      <c r="B42" s="6">
        <v>44966</v>
      </c>
      <c r="C42" s="7">
        <v>47</v>
      </c>
      <c r="D42" s="8">
        <v>133522141.37018064</v>
      </c>
      <c r="E42" s="8">
        <v>5607935.5454831319</v>
      </c>
    </row>
    <row r="43" spans="2:27" x14ac:dyDescent="0.2">
      <c r="B43" s="6">
        <v>44967</v>
      </c>
      <c r="C43" s="7">
        <v>47</v>
      </c>
      <c r="D43" s="8">
        <v>64768656.091314994</v>
      </c>
      <c r="E43" s="8">
        <v>2676556.6498466842</v>
      </c>
    </row>
    <row r="44" spans="2:27" x14ac:dyDescent="0.2">
      <c r="B44" s="6">
        <v>44970</v>
      </c>
      <c r="C44" s="7">
        <v>30</v>
      </c>
      <c r="D44" s="8">
        <v>12734411.67</v>
      </c>
      <c r="E44" s="8">
        <v>526215.35826446279</v>
      </c>
    </row>
    <row r="45" spans="2:27" x14ac:dyDescent="0.2">
      <c r="B45" s="6">
        <v>44971</v>
      </c>
      <c r="C45" s="7">
        <v>33</v>
      </c>
      <c r="D45" s="8">
        <v>59559266.534462996</v>
      </c>
      <c r="E45" s="8">
        <v>2455738.2987932675</v>
      </c>
    </row>
    <row r="46" spans="2:27" x14ac:dyDescent="0.2">
      <c r="B46" s="6">
        <v>44972</v>
      </c>
      <c r="C46" s="7">
        <v>43</v>
      </c>
      <c r="D46" s="8">
        <v>146154884.32072699</v>
      </c>
      <c r="E46" s="8">
        <v>6003955.3023537267</v>
      </c>
    </row>
    <row r="47" spans="2:27" x14ac:dyDescent="0.2">
      <c r="B47" s="6">
        <v>44973</v>
      </c>
      <c r="C47" s="7">
        <v>48</v>
      </c>
      <c r="D47" s="8">
        <v>42098407.644040003</v>
      </c>
      <c r="E47" s="8">
        <v>1727808.8275097269</v>
      </c>
    </row>
    <row r="48" spans="2:27" x14ac:dyDescent="0.2">
      <c r="B48" s="6">
        <v>44974</v>
      </c>
      <c r="C48" s="7">
        <v>54</v>
      </c>
      <c r="D48" s="8">
        <v>145133069.03134799</v>
      </c>
      <c r="E48" s="8">
        <v>5951149.7343442934</v>
      </c>
    </row>
    <row r="49" spans="2:5" x14ac:dyDescent="0.2">
      <c r="B49" s="6">
        <v>44979</v>
      </c>
      <c r="C49" s="7">
        <v>19</v>
      </c>
      <c r="D49" s="8">
        <v>117486839.45566401</v>
      </c>
      <c r="E49" s="8">
        <v>4814758.1473056469</v>
      </c>
    </row>
    <row r="50" spans="2:5" x14ac:dyDescent="0.2">
      <c r="B50" s="6">
        <v>44980</v>
      </c>
      <c r="C50" s="7">
        <v>44</v>
      </c>
      <c r="D50" s="8">
        <v>137329803.75216603</v>
      </c>
      <c r="E50" s="8">
        <v>5630255.0797480252</v>
      </c>
    </row>
    <row r="51" spans="2:5" x14ac:dyDescent="0.2">
      <c r="B51" s="6">
        <v>44981</v>
      </c>
      <c r="C51" s="7">
        <v>57</v>
      </c>
      <c r="D51" s="8">
        <v>134452554.59848401</v>
      </c>
      <c r="E51" s="8">
        <v>5516952.8533525374</v>
      </c>
    </row>
    <row r="52" spans="2:5" x14ac:dyDescent="0.2">
      <c r="B52" s="6">
        <v>44984</v>
      </c>
      <c r="C52" s="7">
        <v>35</v>
      </c>
      <c r="D52" s="8">
        <v>60583497.757563986</v>
      </c>
      <c r="E52" s="8">
        <v>2481272.6644726675</v>
      </c>
    </row>
    <row r="53" spans="2:5" x14ac:dyDescent="0.2">
      <c r="B53" s="6">
        <v>44985</v>
      </c>
      <c r="C53" s="7">
        <v>43</v>
      </c>
      <c r="D53" s="8">
        <v>121809228.33755501</v>
      </c>
      <c r="E53" s="8">
        <v>4999660.4895665627</v>
      </c>
    </row>
    <row r="54" spans="2:5" x14ac:dyDescent="0.2">
      <c r="B54" s="6">
        <v>44986</v>
      </c>
      <c r="C54" s="7">
        <v>40</v>
      </c>
      <c r="D54" s="8">
        <v>62325270.941999994</v>
      </c>
      <c r="E54" s="8">
        <v>2558414.1366698272</v>
      </c>
    </row>
    <row r="55" spans="2:5" x14ac:dyDescent="0.2">
      <c r="B55" s="6">
        <v>44987</v>
      </c>
      <c r="C55" s="7">
        <v>52</v>
      </c>
      <c r="D55" s="8">
        <v>88301907.393181011</v>
      </c>
      <c r="E55" s="8">
        <v>3625304.6295815604</v>
      </c>
    </row>
    <row r="56" spans="2:5" x14ac:dyDescent="0.2">
      <c r="B56" s="6">
        <v>44988</v>
      </c>
      <c r="C56" s="7">
        <v>67</v>
      </c>
      <c r="D56" s="8">
        <v>67602977.181700006</v>
      </c>
      <c r="E56" s="8">
        <v>2775505.0778708379</v>
      </c>
    </row>
    <row r="57" spans="2:5" x14ac:dyDescent="0.2">
      <c r="B57" s="6">
        <v>44991</v>
      </c>
      <c r="C57" s="7">
        <v>32</v>
      </c>
      <c r="D57" s="8">
        <v>55290869.77263999</v>
      </c>
      <c r="E57" s="8">
        <v>2273772.4442624021</v>
      </c>
    </row>
    <row r="58" spans="2:5" x14ac:dyDescent="0.2">
      <c r="B58" s="6">
        <v>44992</v>
      </c>
      <c r="C58" s="7">
        <v>36</v>
      </c>
      <c r="D58" s="8">
        <v>85494867.651739985</v>
      </c>
      <c r="E58" s="8">
        <v>3522075.7869218094</v>
      </c>
    </row>
    <row r="59" spans="2:5" x14ac:dyDescent="0.2">
      <c r="B59" s="6">
        <v>44993</v>
      </c>
      <c r="C59" s="7">
        <v>45</v>
      </c>
      <c r="D59" s="8">
        <v>46789905.552228004</v>
      </c>
      <c r="E59" s="8">
        <v>1937013.0260033037</v>
      </c>
    </row>
    <row r="60" spans="2:5" x14ac:dyDescent="0.2">
      <c r="B60" s="6">
        <v>44994</v>
      </c>
      <c r="C60" s="7">
        <v>38</v>
      </c>
      <c r="D60" s="8">
        <v>85687062.928220019</v>
      </c>
      <c r="E60" s="8">
        <v>3545270.5871151122</v>
      </c>
    </row>
    <row r="61" spans="2:5" x14ac:dyDescent="0.2">
      <c r="B61" s="6">
        <v>44995</v>
      </c>
      <c r="C61" s="7">
        <v>58</v>
      </c>
      <c r="D61" s="8">
        <v>205725131.15584996</v>
      </c>
      <c r="E61" s="8">
        <v>8523933.3397907596</v>
      </c>
    </row>
    <row r="62" spans="2:5" x14ac:dyDescent="0.2">
      <c r="B62" s="6">
        <v>44998</v>
      </c>
      <c r="C62" s="7">
        <v>40</v>
      </c>
      <c r="D62" s="8">
        <v>23201542.335629992</v>
      </c>
      <c r="E62" s="8">
        <v>960889.52309211937</v>
      </c>
    </row>
    <row r="63" spans="2:5" x14ac:dyDescent="0.2">
      <c r="B63" s="6">
        <v>44999</v>
      </c>
      <c r="C63" s="7">
        <v>34</v>
      </c>
      <c r="D63" s="8">
        <v>57236398.498922005</v>
      </c>
      <c r="E63" s="8">
        <v>2373162.1140434192</v>
      </c>
    </row>
    <row r="64" spans="2:5" x14ac:dyDescent="0.2">
      <c r="B64" s="6">
        <v>45000</v>
      </c>
      <c r="C64" s="7">
        <v>47</v>
      </c>
      <c r="D64" s="8">
        <v>80846581.204376996</v>
      </c>
      <c r="E64" s="8">
        <v>3368607.5501823751</v>
      </c>
    </row>
    <row r="65" spans="2:5" x14ac:dyDescent="0.2">
      <c r="B65" s="6">
        <v>45001</v>
      </c>
      <c r="C65" s="7">
        <v>76</v>
      </c>
      <c r="D65" s="8">
        <v>95093252.427092582</v>
      </c>
      <c r="E65" s="8">
        <v>3951073.5312095713</v>
      </c>
    </row>
    <row r="66" spans="2:5" x14ac:dyDescent="0.2">
      <c r="B66" s="6">
        <v>45002</v>
      </c>
      <c r="C66" s="7">
        <v>83</v>
      </c>
      <c r="D66" s="8">
        <v>97193101.974122003</v>
      </c>
      <c r="E66" s="8">
        <v>4028596.0247586393</v>
      </c>
    </row>
    <row r="67" spans="2:5" x14ac:dyDescent="0.2">
      <c r="B67" s="6">
        <v>45005</v>
      </c>
      <c r="C67" s="7">
        <v>43</v>
      </c>
      <c r="D67" s="8">
        <v>60554942.915275991</v>
      </c>
      <c r="E67" s="8">
        <v>2501918.8591386331</v>
      </c>
    </row>
    <row r="68" spans="2:5" x14ac:dyDescent="0.2">
      <c r="B68" s="6">
        <v>45006</v>
      </c>
      <c r="C68" s="7">
        <v>49</v>
      </c>
      <c r="D68" s="8">
        <v>61170872.947265998</v>
      </c>
      <c r="E68" s="8">
        <v>2525666.0052463906</v>
      </c>
    </row>
    <row r="69" spans="2:5" x14ac:dyDescent="0.2">
      <c r="B69" s="6">
        <v>45007</v>
      </c>
      <c r="C69" s="7">
        <v>52</v>
      </c>
      <c r="D69" s="8">
        <v>74437584.666245013</v>
      </c>
      <c r="E69" s="8">
        <v>3070667.4366786298</v>
      </c>
    </row>
    <row r="70" spans="2:5" x14ac:dyDescent="0.2">
      <c r="B70" s="6">
        <v>45008</v>
      </c>
      <c r="C70" s="7">
        <v>110</v>
      </c>
      <c r="D70" s="8">
        <v>164749319.19709712</v>
      </c>
      <c r="E70" s="8">
        <v>6806726.1555822426</v>
      </c>
    </row>
    <row r="71" spans="2:5" x14ac:dyDescent="0.2">
      <c r="B71" s="6">
        <v>45009</v>
      </c>
      <c r="C71" s="7">
        <v>116</v>
      </c>
      <c r="D71" s="8">
        <v>125221994.19142303</v>
      </c>
      <c r="E71" s="8">
        <v>5151197.039463209</v>
      </c>
    </row>
    <row r="72" spans="2:5" x14ac:dyDescent="0.2">
      <c r="B72" s="6">
        <v>45012</v>
      </c>
      <c r="C72" s="7">
        <v>50</v>
      </c>
      <c r="D72" s="8">
        <v>23407913.724863999</v>
      </c>
      <c r="E72" s="8">
        <v>959277.82296505116</v>
      </c>
    </row>
    <row r="73" spans="2:5" x14ac:dyDescent="0.2">
      <c r="B73" s="6">
        <v>45013</v>
      </c>
      <c r="C73" s="7">
        <v>60</v>
      </c>
      <c r="D73" s="8">
        <v>91406637.108246982</v>
      </c>
      <c r="E73" s="8">
        <v>3747448.3987687193</v>
      </c>
    </row>
    <row r="74" spans="2:5" x14ac:dyDescent="0.2">
      <c r="B74" s="6">
        <v>45014</v>
      </c>
      <c r="C74" s="7">
        <v>73</v>
      </c>
      <c r="D74" s="8">
        <v>100526551.18029898</v>
      </c>
      <c r="E74" s="8">
        <v>4117392.5636306643</v>
      </c>
    </row>
    <row r="75" spans="2:5" x14ac:dyDescent="0.2">
      <c r="B75" s="6">
        <v>45015</v>
      </c>
      <c r="C75" s="7">
        <v>103</v>
      </c>
      <c r="D75" s="8">
        <v>93208229.696260005</v>
      </c>
      <c r="E75" s="8">
        <v>3806375.1029615225</v>
      </c>
    </row>
    <row r="76" spans="2:5" x14ac:dyDescent="0.2">
      <c r="B76" s="6">
        <v>45016</v>
      </c>
      <c r="C76" s="7">
        <v>85</v>
      </c>
      <c r="D76" s="8">
        <v>131125264.32339199</v>
      </c>
      <c r="E76" s="8">
        <v>5352750.7398269149</v>
      </c>
    </row>
    <row r="77" spans="2:5" x14ac:dyDescent="0.2">
      <c r="B77" s="6">
        <v>45019</v>
      </c>
      <c r="C77" s="7">
        <v>30</v>
      </c>
      <c r="D77" s="8">
        <v>47551756.502487995</v>
      </c>
      <c r="E77" s="8">
        <v>1938862.1074505006</v>
      </c>
    </row>
    <row r="78" spans="2:5" x14ac:dyDescent="0.2">
      <c r="B78" s="6">
        <v>45020</v>
      </c>
      <c r="C78" s="7">
        <v>40</v>
      </c>
      <c r="D78" s="8">
        <v>127122463.10645899</v>
      </c>
      <c r="E78" s="8">
        <v>5190854.2410261873</v>
      </c>
    </row>
    <row r="79" spans="2:5" x14ac:dyDescent="0.2">
      <c r="B79" s="6">
        <v>45021</v>
      </c>
      <c r="C79" s="7">
        <v>81</v>
      </c>
      <c r="D79" s="8">
        <v>55453132.78380999</v>
      </c>
      <c r="E79" s="8">
        <v>2268819.8214427163</v>
      </c>
    </row>
    <row r="80" spans="2:5" x14ac:dyDescent="0.2">
      <c r="B80" s="6">
        <v>45026</v>
      </c>
      <c r="C80" s="7">
        <v>34</v>
      </c>
      <c r="D80" s="8">
        <v>89044354.782885</v>
      </c>
      <c r="E80" s="8">
        <v>3636259.327377399</v>
      </c>
    </row>
    <row r="81" spans="2:5" x14ac:dyDescent="0.2">
      <c r="B81" s="6">
        <v>45027</v>
      </c>
      <c r="C81" s="7">
        <v>83</v>
      </c>
      <c r="D81" s="8">
        <v>181170046.61778119</v>
      </c>
      <c r="E81" s="8">
        <v>7427406.6856802516</v>
      </c>
    </row>
    <row r="82" spans="2:5" x14ac:dyDescent="0.2">
      <c r="B82" s="6">
        <v>45028</v>
      </c>
      <c r="C82" s="7">
        <v>87</v>
      </c>
      <c r="D82" s="8">
        <v>167773661.21291798</v>
      </c>
      <c r="E82" s="8">
        <v>6855347.4880040362</v>
      </c>
    </row>
    <row r="83" spans="2:5" x14ac:dyDescent="0.2">
      <c r="B83" s="6">
        <v>45029</v>
      </c>
      <c r="C83" s="7">
        <v>88</v>
      </c>
      <c r="D83" s="8">
        <v>187663341.1467661</v>
      </c>
      <c r="E83" s="8">
        <v>7663513.0471280105</v>
      </c>
    </row>
    <row r="84" spans="2:5" x14ac:dyDescent="0.2">
      <c r="B84" s="6">
        <v>45030</v>
      </c>
      <c r="C84" s="7">
        <v>75</v>
      </c>
      <c r="D84" s="8">
        <v>151698498.34218705</v>
      </c>
      <c r="E84" s="8">
        <v>6181204.3216779064</v>
      </c>
    </row>
    <row r="85" spans="2:5" x14ac:dyDescent="0.2">
      <c r="B85" s="6">
        <v>45033</v>
      </c>
      <c r="C85" s="7">
        <v>46</v>
      </c>
      <c r="D85" s="8">
        <v>24769225.290427994</v>
      </c>
      <c r="E85" s="8">
        <v>1007948.4856057848</v>
      </c>
    </row>
    <row r="86" spans="2:5" x14ac:dyDescent="0.2">
      <c r="B86" s="6">
        <v>45034</v>
      </c>
      <c r="C86" s="7">
        <v>80</v>
      </c>
      <c r="D86" s="8">
        <v>138788479.89997205</v>
      </c>
      <c r="E86" s="8">
        <v>5650720.6447556326</v>
      </c>
    </row>
    <row r="87" spans="2:5" x14ac:dyDescent="0.2">
      <c r="B87" s="6">
        <v>45036</v>
      </c>
      <c r="C87" s="7">
        <v>122</v>
      </c>
      <c r="D87" s="8">
        <v>159282064.21060202</v>
      </c>
      <c r="E87" s="8">
        <v>6484554.771166821</v>
      </c>
    </row>
    <row r="88" spans="2:5" x14ac:dyDescent="0.2">
      <c r="B88" s="6">
        <v>45037</v>
      </c>
      <c r="C88" s="7">
        <v>70</v>
      </c>
      <c r="D88" s="8">
        <v>80537347.436077997</v>
      </c>
      <c r="E88" s="8">
        <v>3276993.0517678596</v>
      </c>
    </row>
    <row r="89" spans="2:5" x14ac:dyDescent="0.2">
      <c r="B89" s="6">
        <v>45040</v>
      </c>
      <c r="C89" s="7">
        <v>127</v>
      </c>
      <c r="D89" s="8">
        <v>105170179.13175999</v>
      </c>
      <c r="E89" s="8">
        <v>4266815.6607228052</v>
      </c>
    </row>
    <row r="90" spans="2:5" x14ac:dyDescent="0.2">
      <c r="B90" s="6">
        <v>45041</v>
      </c>
      <c r="C90" s="7">
        <v>50</v>
      </c>
      <c r="D90" s="8">
        <v>93071176.410931006</v>
      </c>
      <c r="E90" s="8">
        <v>3781121.7041414683</v>
      </c>
    </row>
    <row r="91" spans="2:5" x14ac:dyDescent="0.2">
      <c r="B91" s="6">
        <v>45042</v>
      </c>
      <c r="C91" s="7">
        <v>114</v>
      </c>
      <c r="D91" s="8">
        <v>188381425.447016</v>
      </c>
      <c r="E91" s="8">
        <v>7641225.5335803311</v>
      </c>
    </row>
    <row r="92" spans="2:5" x14ac:dyDescent="0.2">
      <c r="B92" s="6">
        <v>45043</v>
      </c>
      <c r="C92" s="7">
        <v>85</v>
      </c>
      <c r="D92" s="8">
        <v>175308439.17488003</v>
      </c>
      <c r="E92" s="8">
        <v>7117101.2981032804</v>
      </c>
    </row>
    <row r="93" spans="2:5" x14ac:dyDescent="0.2">
      <c r="B93" s="6">
        <v>45044</v>
      </c>
      <c r="C93" s="7">
        <v>107</v>
      </c>
      <c r="D93" s="8">
        <v>140325993.14899996</v>
      </c>
      <c r="E93" s="8">
        <v>5674230.6290638242</v>
      </c>
    </row>
    <row r="94" spans="2:5" x14ac:dyDescent="0.2">
      <c r="B94" s="6">
        <v>45048</v>
      </c>
      <c r="C94" s="7">
        <v>36</v>
      </c>
      <c r="D94" s="8">
        <v>21322324.128615003</v>
      </c>
      <c r="E94" s="8">
        <v>861497.60320541577</v>
      </c>
    </row>
    <row r="95" spans="2:5" x14ac:dyDescent="0.2">
      <c r="B95" s="6">
        <v>45049</v>
      </c>
      <c r="C95" s="7">
        <v>63</v>
      </c>
      <c r="D95" s="8">
        <v>171011007.84019202</v>
      </c>
      <c r="E95" s="8">
        <v>6891270.3235139176</v>
      </c>
    </row>
    <row r="96" spans="2:5" x14ac:dyDescent="0.2">
      <c r="B96" s="6">
        <v>45050</v>
      </c>
      <c r="C96" s="7">
        <v>106</v>
      </c>
      <c r="D96" s="8">
        <v>97794796.358502224</v>
      </c>
      <c r="E96" s="8">
        <v>3931844.2600664264</v>
      </c>
    </row>
    <row r="97" spans="2:5" x14ac:dyDescent="0.2">
      <c r="B97" s="6">
        <v>45051</v>
      </c>
      <c r="C97" s="7">
        <v>172</v>
      </c>
      <c r="D97" s="8">
        <v>184748156.83091894</v>
      </c>
      <c r="E97" s="8">
        <v>7381098.4794553304</v>
      </c>
    </row>
    <row r="98" spans="2:5" x14ac:dyDescent="0.2">
      <c r="B98" s="6">
        <v>45054</v>
      </c>
      <c r="C98" s="7">
        <v>99</v>
      </c>
      <c r="D98" s="8">
        <v>188621871.91536799</v>
      </c>
      <c r="E98" s="8">
        <v>7527501.4033757308</v>
      </c>
    </row>
    <row r="99" spans="2:5" x14ac:dyDescent="0.2">
      <c r="B99" s="6">
        <v>45055</v>
      </c>
      <c r="C99" s="7">
        <v>72</v>
      </c>
      <c r="D99" s="8">
        <v>132801555.80666001</v>
      </c>
      <c r="E99" s="8">
        <v>5303682.4140521968</v>
      </c>
    </row>
    <row r="100" spans="2:5" x14ac:dyDescent="0.2">
      <c r="B100" s="6">
        <v>45056</v>
      </c>
      <c r="C100" s="7">
        <v>119</v>
      </c>
      <c r="D100" s="8">
        <v>159496088.64089996</v>
      </c>
      <c r="E100" s="8">
        <v>6348456.7753387252</v>
      </c>
    </row>
    <row r="101" spans="2:5" x14ac:dyDescent="0.2">
      <c r="B101" s="6">
        <v>45057</v>
      </c>
      <c r="C101" s="7">
        <v>94</v>
      </c>
      <c r="D101" s="8">
        <v>183491474.12454596</v>
      </c>
      <c r="E101" s="8">
        <v>7287451.6612804262</v>
      </c>
    </row>
    <row r="102" spans="2:5" x14ac:dyDescent="0.2">
      <c r="B102" s="6">
        <v>45058</v>
      </c>
      <c r="C102" s="7">
        <v>114</v>
      </c>
      <c r="D102" s="8">
        <v>179567146.38378009</v>
      </c>
      <c r="E102" s="8">
        <v>7083963.7367163189</v>
      </c>
    </row>
    <row r="103" spans="2:5" x14ac:dyDescent="0.2">
      <c r="B103" s="6">
        <v>45061</v>
      </c>
      <c r="C103" s="7">
        <v>68</v>
      </c>
      <c r="D103" s="8">
        <v>47544220.820650004</v>
      </c>
      <c r="E103" s="8">
        <v>1869243.9874444664</v>
      </c>
    </row>
    <row r="104" spans="2:5" x14ac:dyDescent="0.2">
      <c r="B104" s="6">
        <v>45062</v>
      </c>
      <c r="C104" s="7">
        <v>83</v>
      </c>
      <c r="D104" s="8">
        <v>132881820.22696699</v>
      </c>
      <c r="E104" s="8">
        <v>5213280.1953371055</v>
      </c>
    </row>
    <row r="105" spans="2:5" x14ac:dyDescent="0.2">
      <c r="B105" s="6">
        <v>45063</v>
      </c>
      <c r="C105" s="7">
        <v>137</v>
      </c>
      <c r="D105" s="8">
        <v>152103182.44266096</v>
      </c>
      <c r="E105" s="8">
        <v>5930434.1658639107</v>
      </c>
    </row>
    <row r="106" spans="2:5" x14ac:dyDescent="0.2">
      <c r="B106" s="6">
        <v>45064</v>
      </c>
      <c r="C106" s="7">
        <v>145</v>
      </c>
      <c r="D106" s="8">
        <v>165259890.75403315</v>
      </c>
      <c r="E106" s="8">
        <v>6402394.6333142119</v>
      </c>
    </row>
    <row r="107" spans="2:5" x14ac:dyDescent="0.2">
      <c r="B107" s="6">
        <v>45065</v>
      </c>
      <c r="C107" s="7">
        <v>148</v>
      </c>
      <c r="D107" s="8">
        <v>166036430.96259892</v>
      </c>
      <c r="E107" s="8">
        <v>6409955.2931370223</v>
      </c>
    </row>
    <row r="108" spans="2:5" x14ac:dyDescent="0.2">
      <c r="B108" s="6">
        <v>45069</v>
      </c>
      <c r="C108" s="7">
        <v>103</v>
      </c>
      <c r="D108" s="8">
        <v>126712732.44454996</v>
      </c>
      <c r="E108" s="8">
        <v>4872535.9037338262</v>
      </c>
    </row>
    <row r="109" spans="2:5" x14ac:dyDescent="0.2">
      <c r="B109" s="6">
        <v>45070</v>
      </c>
      <c r="C109" s="7">
        <v>194</v>
      </c>
      <c r="D109" s="8">
        <v>242745755.45563987</v>
      </c>
      <c r="E109" s="8">
        <v>9335836.6038743928</v>
      </c>
    </row>
    <row r="110" spans="2:5" x14ac:dyDescent="0.2">
      <c r="B110" s="6">
        <v>45071</v>
      </c>
      <c r="C110" s="7">
        <v>119</v>
      </c>
      <c r="D110" s="8">
        <v>124022323.75036997</v>
      </c>
      <c r="E110" s="8">
        <v>4763310.8173126718</v>
      </c>
    </row>
    <row r="111" spans="2:5" x14ac:dyDescent="0.2">
      <c r="B111" s="6">
        <v>45072</v>
      </c>
      <c r="C111" s="7">
        <v>139</v>
      </c>
      <c r="D111" s="8">
        <v>175873304.98687625</v>
      </c>
      <c r="E111" s="8">
        <v>6730833.1574226916</v>
      </c>
    </row>
    <row r="112" spans="2:5" x14ac:dyDescent="0.2">
      <c r="B112" s="6">
        <v>45075</v>
      </c>
      <c r="C112" s="7">
        <v>60</v>
      </c>
      <c r="D112" s="8">
        <v>61799663.986352004</v>
      </c>
      <c r="E112" s="8">
        <v>2352355.1842060941</v>
      </c>
    </row>
    <row r="113" spans="2:5" x14ac:dyDescent="0.2">
      <c r="B113" s="6">
        <v>45076</v>
      </c>
      <c r="C113" s="7">
        <v>78</v>
      </c>
      <c r="D113" s="8">
        <v>94705207.099886864</v>
      </c>
      <c r="E113" s="8">
        <v>3607157.81875645</v>
      </c>
    </row>
    <row r="114" spans="2:5" x14ac:dyDescent="0.2">
      <c r="B114" s="6">
        <v>45077</v>
      </c>
      <c r="C114" s="7">
        <v>106</v>
      </c>
      <c r="D114" s="8">
        <v>131738031.88999999</v>
      </c>
      <c r="E114" s="8">
        <v>5035106.8414876983</v>
      </c>
    </row>
    <row r="115" spans="2:5" x14ac:dyDescent="0.2">
      <c r="B115" s="6">
        <v>45078</v>
      </c>
      <c r="C115" s="7">
        <v>99</v>
      </c>
      <c r="D115" s="8">
        <v>139194321.13999996</v>
      </c>
      <c r="E115" s="8">
        <v>5299208.9366886206</v>
      </c>
    </row>
    <row r="116" spans="2:5" x14ac:dyDescent="0.2">
      <c r="B116" s="6">
        <v>45079</v>
      </c>
      <c r="C116" s="7">
        <v>114</v>
      </c>
      <c r="D116" s="8">
        <v>147031065.68262398</v>
      </c>
      <c r="E116" s="8">
        <v>5555217.9936912078</v>
      </c>
    </row>
    <row r="117" spans="2:5" x14ac:dyDescent="0.2">
      <c r="B117" s="6">
        <v>45082</v>
      </c>
      <c r="C117" s="7">
        <v>53</v>
      </c>
      <c r="D117" s="8">
        <v>51744831.534253977</v>
      </c>
      <c r="E117" s="8">
        <v>1945565.0422898675</v>
      </c>
    </row>
    <row r="118" spans="2:5" x14ac:dyDescent="0.2">
      <c r="B118" s="6">
        <v>45083</v>
      </c>
      <c r="C118" s="7">
        <v>72</v>
      </c>
      <c r="D118" s="8">
        <v>229735942.53850004</v>
      </c>
      <c r="E118" s="8">
        <v>8681566.0855361354</v>
      </c>
    </row>
    <row r="119" spans="2:5" x14ac:dyDescent="0.2">
      <c r="B119" s="6">
        <v>45084</v>
      </c>
      <c r="C119" s="7">
        <v>171</v>
      </c>
      <c r="D119" s="8">
        <v>218142619.39742994</v>
      </c>
      <c r="E119" s="8">
        <v>8190719.7262569945</v>
      </c>
    </row>
    <row r="120" spans="2:5" x14ac:dyDescent="0.2">
      <c r="B120" s="6">
        <v>45085</v>
      </c>
      <c r="C120" s="7">
        <v>179</v>
      </c>
      <c r="D120" s="8">
        <v>188837902.13951188</v>
      </c>
      <c r="E120" s="8">
        <v>7071574.1632094299</v>
      </c>
    </row>
    <row r="121" spans="2:5" x14ac:dyDescent="0.2">
      <c r="B121" s="6">
        <v>45086</v>
      </c>
      <c r="C121" s="7">
        <v>127</v>
      </c>
      <c r="D121" s="8">
        <v>130008266.32709897</v>
      </c>
      <c r="E121" s="8">
        <v>4840741.0452766316</v>
      </c>
    </row>
    <row r="122" spans="2:5" x14ac:dyDescent="0.2">
      <c r="B122" s="6">
        <v>45090</v>
      </c>
      <c r="C122" s="7">
        <v>132</v>
      </c>
      <c r="D122" s="8">
        <v>147715631.43502</v>
      </c>
      <c r="E122" s="8">
        <v>5466697.436624106</v>
      </c>
    </row>
    <row r="123" spans="2:5" x14ac:dyDescent="0.2">
      <c r="B123" s="6">
        <v>45091</v>
      </c>
      <c r="C123" s="7">
        <v>119</v>
      </c>
      <c r="D123" s="8">
        <v>150055262.05638</v>
      </c>
      <c r="E123" s="8">
        <v>5553899.6985853855</v>
      </c>
    </row>
    <row r="124" spans="2:5" x14ac:dyDescent="0.2">
      <c r="B124" s="6">
        <v>45092</v>
      </c>
      <c r="C124" s="7">
        <v>176</v>
      </c>
      <c r="D124" s="8">
        <v>193618034.24722102</v>
      </c>
      <c r="E124" s="8">
        <v>7143179.903827697</v>
      </c>
    </row>
    <row r="125" spans="2:5" x14ac:dyDescent="0.2">
      <c r="B125" s="6">
        <v>45093</v>
      </c>
      <c r="C125" s="7">
        <v>105</v>
      </c>
      <c r="D125" s="8">
        <v>171572776.38640004</v>
      </c>
      <c r="E125" s="8">
        <v>6313927.6722124703</v>
      </c>
    </row>
    <row r="126" spans="2:5" x14ac:dyDescent="0.2">
      <c r="B126" s="6">
        <v>45097</v>
      </c>
      <c r="C126" s="7">
        <v>145</v>
      </c>
      <c r="D126" s="8">
        <v>141652316.69996005</v>
      </c>
      <c r="E126" s="8">
        <v>5192914.3155641891</v>
      </c>
    </row>
    <row r="127" spans="2:5" x14ac:dyDescent="0.2">
      <c r="B127" s="6">
        <v>45098</v>
      </c>
      <c r="C127" s="7">
        <v>150</v>
      </c>
      <c r="D127" s="8">
        <v>232254073.92791495</v>
      </c>
      <c r="E127" s="8">
        <v>8521740.5667331368</v>
      </c>
    </row>
    <row r="128" spans="2:5" x14ac:dyDescent="0.2">
      <c r="B128" s="6">
        <v>45099</v>
      </c>
      <c r="C128" s="7">
        <v>155</v>
      </c>
      <c r="D128" s="8">
        <v>218029497.61199999</v>
      </c>
      <c r="E128" s="8">
        <v>7986428.4839560427</v>
      </c>
    </row>
    <row r="129" spans="2:5" x14ac:dyDescent="0.2">
      <c r="B129" s="6">
        <v>45100</v>
      </c>
      <c r="C129" s="7">
        <v>136</v>
      </c>
      <c r="D129" s="8">
        <v>171721792.17107999</v>
      </c>
      <c r="E129" s="8">
        <v>6234906.4037136007</v>
      </c>
    </row>
    <row r="130" spans="2:5" x14ac:dyDescent="0.2">
      <c r="B130" s="6">
        <v>45103</v>
      </c>
      <c r="C130" s="7">
        <v>92</v>
      </c>
      <c r="D130" s="8">
        <v>89738946.977760032</v>
      </c>
      <c r="E130" s="8">
        <v>3250280.5900034769</v>
      </c>
    </row>
    <row r="131" spans="2:5" x14ac:dyDescent="0.2">
      <c r="B131" s="6">
        <v>45104</v>
      </c>
      <c r="C131" s="7">
        <v>146</v>
      </c>
      <c r="D131" s="8">
        <v>246227342.25890994</v>
      </c>
      <c r="E131" s="8">
        <v>8915821.1913324818</v>
      </c>
    </row>
    <row r="132" spans="2:5" x14ac:dyDescent="0.2">
      <c r="B132" s="6">
        <v>45105</v>
      </c>
      <c r="C132" s="7">
        <v>141</v>
      </c>
      <c r="D132" s="8">
        <v>259984898.25411198</v>
      </c>
      <c r="E132" s="8">
        <v>9380453.544361731</v>
      </c>
    </row>
    <row r="133" spans="2:5" x14ac:dyDescent="0.2">
      <c r="B133" s="6">
        <v>45106</v>
      </c>
      <c r="C133" s="7">
        <v>101</v>
      </c>
      <c r="D133" s="8">
        <v>136530302.93679994</v>
      </c>
      <c r="E133" s="8">
        <v>4904563.750091604</v>
      </c>
    </row>
    <row r="134" spans="2:5" x14ac:dyDescent="0.2">
      <c r="B134" s="6">
        <v>45107</v>
      </c>
      <c r="C134" s="7">
        <v>126</v>
      </c>
      <c r="D134" s="8">
        <v>105347445.71506998</v>
      </c>
      <c r="E134" s="8">
        <v>3782048.4126524879</v>
      </c>
    </row>
    <row r="135" spans="2:5" x14ac:dyDescent="0.2">
      <c r="B135" s="6">
        <v>45111</v>
      </c>
      <c r="C135" s="7">
        <v>89</v>
      </c>
      <c r="D135" s="8">
        <v>145016203.59626597</v>
      </c>
      <c r="E135" s="8">
        <v>5176155.3528410699</v>
      </c>
    </row>
    <row r="136" spans="2:5" x14ac:dyDescent="0.2">
      <c r="B136" s="6">
        <v>45113</v>
      </c>
      <c r="C136" s="7">
        <v>122</v>
      </c>
      <c r="D136" s="8">
        <v>148314226.269216</v>
      </c>
      <c r="E136" s="8">
        <v>5265942.817602681</v>
      </c>
    </row>
    <row r="137" spans="2:5" x14ac:dyDescent="0.2">
      <c r="B137" s="6">
        <v>45114</v>
      </c>
      <c r="C137" s="7">
        <v>174</v>
      </c>
      <c r="D137" s="8">
        <v>264648396.64632007</v>
      </c>
      <c r="E137" s="8">
        <v>9359206.0150483791</v>
      </c>
    </row>
    <row r="138" spans="2:5" x14ac:dyDescent="0.2">
      <c r="B138" s="6">
        <v>45117</v>
      </c>
      <c r="C138" s="7">
        <v>77</v>
      </c>
      <c r="D138" s="8">
        <v>105333665.46977597</v>
      </c>
      <c r="E138" s="8">
        <v>3721406.4564941633</v>
      </c>
    </row>
    <row r="139" spans="2:5" x14ac:dyDescent="0.2">
      <c r="B139" s="6">
        <v>45118</v>
      </c>
      <c r="C139" s="7">
        <v>79</v>
      </c>
      <c r="D139" s="8">
        <v>272452623.64957404</v>
      </c>
      <c r="E139" s="8">
        <v>9659179.8958248794</v>
      </c>
    </row>
    <row r="140" spans="2:5" x14ac:dyDescent="0.2">
      <c r="B140" s="6">
        <v>45119</v>
      </c>
      <c r="C140" s="7">
        <v>140</v>
      </c>
      <c r="D140" s="8">
        <v>115503481.66792001</v>
      </c>
      <c r="E140" s="8">
        <v>4073219.8861620501</v>
      </c>
    </row>
    <row r="141" spans="2:5" x14ac:dyDescent="0.2">
      <c r="B141" s="6">
        <v>45120</v>
      </c>
      <c r="C141" s="7">
        <v>133</v>
      </c>
      <c r="D141" s="8">
        <v>161665704.68557006</v>
      </c>
      <c r="E141" s="8">
        <v>5701910.7281995844</v>
      </c>
    </row>
    <row r="142" spans="2:5" x14ac:dyDescent="0.2">
      <c r="B142" s="6">
        <v>45121</v>
      </c>
      <c r="C142" s="7">
        <v>162</v>
      </c>
      <c r="D142" s="8">
        <v>198906328.9694159</v>
      </c>
      <c r="E142" s="8">
        <v>6990059.2139830459</v>
      </c>
    </row>
    <row r="143" spans="2:5" x14ac:dyDescent="0.2">
      <c r="B143" s="6">
        <v>45124</v>
      </c>
      <c r="C143" s="7">
        <v>83</v>
      </c>
      <c r="D143" s="8">
        <v>53830700.846500002</v>
      </c>
      <c r="E143" s="8">
        <v>1881541.0346243782</v>
      </c>
    </row>
    <row r="144" spans="2:5" x14ac:dyDescent="0.2">
      <c r="B144" s="6">
        <v>45125</v>
      </c>
      <c r="C144" s="7">
        <v>133</v>
      </c>
      <c r="D144" s="8">
        <v>249221618.40671989</v>
      </c>
      <c r="E144" s="8">
        <v>8692918.2025051005</v>
      </c>
    </row>
    <row r="145" spans="2:5" x14ac:dyDescent="0.2">
      <c r="B145" s="6">
        <v>45126</v>
      </c>
      <c r="C145" s="7">
        <v>163</v>
      </c>
      <c r="D145" s="8">
        <v>288900492.596632</v>
      </c>
      <c r="E145" s="8">
        <v>10026984.745981125</v>
      </c>
    </row>
    <row r="146" spans="2:5" x14ac:dyDescent="0.2">
      <c r="B146" s="6">
        <v>45127</v>
      </c>
      <c r="C146" s="7">
        <v>139</v>
      </c>
      <c r="D146" s="8">
        <v>231607168.42866105</v>
      </c>
      <c r="E146" s="8">
        <v>8019944.2647975162</v>
      </c>
    </row>
    <row r="147" spans="2:5" x14ac:dyDescent="0.2">
      <c r="B147" s="6">
        <v>45128</v>
      </c>
      <c r="C147" s="7">
        <v>152</v>
      </c>
      <c r="D147" s="8">
        <v>222174341.98707002</v>
      </c>
      <c r="E147" s="8">
        <v>7663668.2920350051</v>
      </c>
    </row>
    <row r="148" spans="2:5" x14ac:dyDescent="0.2">
      <c r="B148" s="6">
        <v>45132</v>
      </c>
      <c r="C148" s="7">
        <v>63</v>
      </c>
      <c r="D148" s="8">
        <v>47467908.827872008</v>
      </c>
      <c r="E148" s="8">
        <v>1631917.4354311177</v>
      </c>
    </row>
    <row r="149" spans="2:5" x14ac:dyDescent="0.2">
      <c r="B149" s="6">
        <v>45133</v>
      </c>
      <c r="C149" s="7">
        <v>130</v>
      </c>
      <c r="D149" s="8">
        <v>188233178.32059196</v>
      </c>
      <c r="E149" s="8">
        <v>6467560.6380038625</v>
      </c>
    </row>
    <row r="150" spans="2:5" x14ac:dyDescent="0.2">
      <c r="B150" s="6">
        <v>45134</v>
      </c>
      <c r="C150" s="7">
        <v>161</v>
      </c>
      <c r="D150" s="8">
        <v>175146747.06462005</v>
      </c>
      <c r="E150" s="8">
        <v>5974849.8009353895</v>
      </c>
    </row>
    <row r="151" spans="2:5" x14ac:dyDescent="0.2">
      <c r="B151" s="6">
        <v>45135</v>
      </c>
      <c r="C151" s="7">
        <v>251</v>
      </c>
      <c r="D151" s="8">
        <v>193097224.85066012</v>
      </c>
      <c r="E151" s="8">
        <v>6589179.5603053384</v>
      </c>
    </row>
    <row r="152" spans="2:5" x14ac:dyDescent="0.2">
      <c r="B152" s="6">
        <v>45138</v>
      </c>
      <c r="C152" s="7">
        <v>130</v>
      </c>
      <c r="D152" s="8">
        <v>93971667.934319973</v>
      </c>
      <c r="E152" s="8">
        <v>3184185.0072621303</v>
      </c>
    </row>
    <row r="153" spans="2:5" x14ac:dyDescent="0.2">
      <c r="B153" s="6">
        <v>45139</v>
      </c>
      <c r="C153" s="7">
        <v>118</v>
      </c>
      <c r="D153" s="8">
        <v>235223929.98193192</v>
      </c>
      <c r="E153" s="8">
        <v>7972692.5769287255</v>
      </c>
    </row>
    <row r="154" spans="2:5" x14ac:dyDescent="0.2">
      <c r="B154" s="6">
        <v>45140</v>
      </c>
      <c r="C154" s="7">
        <v>146</v>
      </c>
      <c r="D154" s="8">
        <v>232667794.70578203</v>
      </c>
      <c r="E154" s="8">
        <v>7856337.5925883586</v>
      </c>
    </row>
    <row r="155" spans="2:5" x14ac:dyDescent="0.2">
      <c r="B155" s="6">
        <v>45141</v>
      </c>
      <c r="C155" s="7">
        <v>183</v>
      </c>
      <c r="D155" s="8">
        <v>313022565.61974794</v>
      </c>
      <c r="E155" s="8">
        <v>10519680.655592605</v>
      </c>
    </row>
    <row r="156" spans="2:5" x14ac:dyDescent="0.2">
      <c r="B156" s="6">
        <v>45142</v>
      </c>
      <c r="C156" s="7">
        <v>203</v>
      </c>
      <c r="D156" s="8">
        <v>237674625.67276594</v>
      </c>
      <c r="E156" s="8">
        <v>7895065.3288499927</v>
      </c>
    </row>
    <row r="157" spans="2:5" x14ac:dyDescent="0.2">
      <c r="B157" s="6">
        <v>45145</v>
      </c>
      <c r="C157" s="7">
        <v>79</v>
      </c>
      <c r="D157" s="8">
        <v>104716435.53380001</v>
      </c>
      <c r="E157" s="8">
        <v>3379846.6085415683</v>
      </c>
    </row>
    <row r="158" spans="2:5" x14ac:dyDescent="0.2">
      <c r="B158" s="6">
        <v>45146</v>
      </c>
      <c r="C158" s="7">
        <v>149</v>
      </c>
      <c r="D158" s="8">
        <v>167606924.51542994</v>
      </c>
      <c r="E158" s="8">
        <v>5412174.4519569892</v>
      </c>
    </row>
    <row r="159" spans="2:5" x14ac:dyDescent="0.2">
      <c r="B159" s="6">
        <v>45147</v>
      </c>
      <c r="C159" s="7">
        <v>139</v>
      </c>
      <c r="D159" s="8">
        <v>196398417.082185</v>
      </c>
      <c r="E159" s="8">
        <v>6315285.0127234403</v>
      </c>
    </row>
    <row r="160" spans="2:5" x14ac:dyDescent="0.2">
      <c r="B160" s="6">
        <v>45148</v>
      </c>
      <c r="C160" s="7">
        <v>172</v>
      </c>
      <c r="D160" s="8">
        <v>291559908.31344795</v>
      </c>
      <c r="E160" s="8">
        <v>9333620.6467029471</v>
      </c>
    </row>
    <row r="161" spans="2:5" x14ac:dyDescent="0.2">
      <c r="B161" s="6">
        <v>45149</v>
      </c>
      <c r="C161" s="7">
        <v>236</v>
      </c>
      <c r="D161" s="8">
        <v>217490558.49979994</v>
      </c>
      <c r="E161" s="8">
        <v>6936303.1088680094</v>
      </c>
    </row>
    <row r="162" spans="2:5" x14ac:dyDescent="0.2">
      <c r="B162" s="6">
        <v>45153</v>
      </c>
      <c r="C162" s="7">
        <v>162</v>
      </c>
      <c r="D162" s="8">
        <v>218293405.42680597</v>
      </c>
      <c r="E162" s="8">
        <v>6924431.815499587</v>
      </c>
    </row>
    <row r="163" spans="2:5" x14ac:dyDescent="0.2">
      <c r="B163" s="6">
        <v>45154</v>
      </c>
      <c r="C163" s="7">
        <v>152</v>
      </c>
      <c r="D163" s="8">
        <v>281222238.37139988</v>
      </c>
      <c r="E163" s="8">
        <v>8924913.467283193</v>
      </c>
    </row>
    <row r="164" spans="2:5" x14ac:dyDescent="0.2">
      <c r="B164" s="6">
        <v>45155</v>
      </c>
      <c r="C164" s="7">
        <v>201</v>
      </c>
      <c r="D164" s="8">
        <v>293174620.19065905</v>
      </c>
      <c r="E164" s="8">
        <v>9274244.0359316021</v>
      </c>
    </row>
    <row r="165" spans="2:5" x14ac:dyDescent="0.2">
      <c r="B165" s="6">
        <v>45156</v>
      </c>
      <c r="C165" s="7">
        <v>251</v>
      </c>
      <c r="D165" s="8">
        <v>205296845.54686001</v>
      </c>
      <c r="E165" s="8">
        <v>6465329.6659221817</v>
      </c>
    </row>
    <row r="166" spans="2:5" x14ac:dyDescent="0.2">
      <c r="B166" s="6">
        <v>45159</v>
      </c>
      <c r="C166" s="7">
        <v>69</v>
      </c>
      <c r="D166" s="8">
        <v>101756111.43538661</v>
      </c>
      <c r="E166" s="8">
        <v>3195125.2205174877</v>
      </c>
    </row>
    <row r="167" spans="2:5" x14ac:dyDescent="0.2">
      <c r="B167" s="6">
        <v>45160</v>
      </c>
      <c r="C167" s="7">
        <v>147</v>
      </c>
      <c r="D167" s="8">
        <v>193680149.30965704</v>
      </c>
      <c r="E167" s="8">
        <v>6084123.0931263724</v>
      </c>
    </row>
    <row r="168" spans="2:5" x14ac:dyDescent="0.2">
      <c r="B168" s="6">
        <v>45161</v>
      </c>
      <c r="C168" s="7">
        <v>173</v>
      </c>
      <c r="D168" s="8">
        <v>257327702.84819999</v>
      </c>
      <c r="E168" s="8">
        <v>8039505.960972135</v>
      </c>
    </row>
    <row r="169" spans="2:5" x14ac:dyDescent="0.2">
      <c r="B169" s="6">
        <v>45162</v>
      </c>
      <c r="C169" s="7">
        <v>248</v>
      </c>
      <c r="D169" s="8">
        <v>368155136.20318997</v>
      </c>
      <c r="E169" s="8">
        <v>11441028.519141354</v>
      </c>
    </row>
    <row r="170" spans="2:5" x14ac:dyDescent="0.2">
      <c r="B170" s="6">
        <v>45163</v>
      </c>
      <c r="C170" s="7">
        <v>187</v>
      </c>
      <c r="D170" s="8">
        <v>185309096.03232399</v>
      </c>
      <c r="E170" s="8">
        <v>5737905.3503363924</v>
      </c>
    </row>
    <row r="171" spans="2:5" x14ac:dyDescent="0.2">
      <c r="B171" s="6">
        <v>45166</v>
      </c>
      <c r="C171" s="7">
        <v>101</v>
      </c>
      <c r="D171" s="8">
        <v>141960146.30849996</v>
      </c>
      <c r="E171" s="8">
        <v>4389004.1988127818</v>
      </c>
    </row>
    <row r="172" spans="2:5" x14ac:dyDescent="0.2">
      <c r="B172" s="6">
        <v>45167</v>
      </c>
      <c r="C172" s="7">
        <v>162</v>
      </c>
      <c r="D172" s="8">
        <v>166778432.017791</v>
      </c>
      <c r="E172" s="8">
        <v>5141595.0259977318</v>
      </c>
    </row>
    <row r="173" spans="2:5" x14ac:dyDescent="0.2">
      <c r="B173" s="6">
        <v>45168</v>
      </c>
      <c r="C173" s="7">
        <v>149</v>
      </c>
      <c r="D173" s="8">
        <v>174609012.95691994</v>
      </c>
      <c r="E173" s="8">
        <v>5384447.36579418</v>
      </c>
    </row>
    <row r="174" spans="2:5" x14ac:dyDescent="0.2">
      <c r="B174" s="6">
        <v>45169</v>
      </c>
      <c r="C174" s="7">
        <v>194</v>
      </c>
      <c r="D174" s="8">
        <v>156363183.65374297</v>
      </c>
      <c r="E174" s="8">
        <v>4810005.6802728865</v>
      </c>
    </row>
    <row r="175" spans="2:5" x14ac:dyDescent="0.2">
      <c r="B175" s="6">
        <v>45170</v>
      </c>
      <c r="C175" s="7">
        <v>228</v>
      </c>
      <c r="D175" s="8">
        <v>171825051.26972809</v>
      </c>
      <c r="E175" s="8">
        <v>5270965.7918710122</v>
      </c>
    </row>
    <row r="176" spans="2:5" x14ac:dyDescent="0.2">
      <c r="B176" s="6">
        <v>45173</v>
      </c>
      <c r="C176" s="7">
        <v>140</v>
      </c>
      <c r="D176" s="8">
        <v>159393696.25410202</v>
      </c>
      <c r="E176" s="8">
        <v>4857327.7623442253</v>
      </c>
    </row>
    <row r="177" spans="2:5" x14ac:dyDescent="0.2">
      <c r="B177" s="6">
        <v>45174</v>
      </c>
      <c r="C177" s="7">
        <v>128</v>
      </c>
      <c r="D177" s="8">
        <v>145968395.17700005</v>
      </c>
      <c r="E177" s="8">
        <v>4451328.0691690966</v>
      </c>
    </row>
    <row r="178" spans="2:5" x14ac:dyDescent="0.2">
      <c r="B178" s="6">
        <v>45175</v>
      </c>
      <c r="C178" s="7">
        <v>141</v>
      </c>
      <c r="D178" s="8">
        <v>178219061.55590004</v>
      </c>
      <c r="E178" s="8">
        <v>5410513.2927709678</v>
      </c>
    </row>
    <row r="179" spans="2:5" x14ac:dyDescent="0.2">
      <c r="B179" s="6">
        <v>45176</v>
      </c>
      <c r="C179" s="7">
        <v>186</v>
      </c>
      <c r="D179" s="8">
        <v>225637704.99146008</v>
      </c>
      <c r="E179" s="8">
        <v>6814481.5242879372</v>
      </c>
    </row>
    <row r="180" spans="2:5" x14ac:dyDescent="0.2">
      <c r="B180" s="6">
        <v>45177</v>
      </c>
      <c r="C180" s="7">
        <v>227</v>
      </c>
      <c r="D180" s="8">
        <v>209894223.32733497</v>
      </c>
      <c r="E180" s="8">
        <v>6319126.8986453703</v>
      </c>
    </row>
    <row r="181" spans="2:5" x14ac:dyDescent="0.2">
      <c r="B181" s="6">
        <v>45181</v>
      </c>
      <c r="C181" s="7">
        <v>143</v>
      </c>
      <c r="D181" s="8">
        <v>181091617.474626</v>
      </c>
      <c r="E181" s="8">
        <v>5431645.9001210546</v>
      </c>
    </row>
    <row r="182" spans="2:5" x14ac:dyDescent="0.2">
      <c r="B182" s="6">
        <v>45182</v>
      </c>
      <c r="C182" s="7">
        <v>175</v>
      </c>
      <c r="D182" s="8">
        <v>185603343.84553304</v>
      </c>
      <c r="E182" s="8">
        <v>5567471.1911213938</v>
      </c>
    </row>
    <row r="183" spans="2:5" x14ac:dyDescent="0.2">
      <c r="B183" s="6">
        <v>45183</v>
      </c>
      <c r="C183" s="7">
        <v>169</v>
      </c>
      <c r="D183" s="8">
        <v>251954339.885932</v>
      </c>
      <c r="E183" s="8">
        <v>7534474.6707834285</v>
      </c>
    </row>
    <row r="184" spans="2:5" x14ac:dyDescent="0.2">
      <c r="B184" s="6">
        <v>45184</v>
      </c>
      <c r="C184" s="7">
        <v>226</v>
      </c>
      <c r="D184" s="8">
        <v>324955085.24648017</v>
      </c>
      <c r="E184" s="8">
        <v>9697893.7813428529</v>
      </c>
    </row>
    <row r="185" spans="2:5" x14ac:dyDescent="0.2">
      <c r="B185" s="6">
        <v>45187</v>
      </c>
      <c r="C185" s="7">
        <v>148</v>
      </c>
      <c r="D185" s="8">
        <v>102375881.27699295</v>
      </c>
      <c r="E185" s="8">
        <v>3041406.7823008127</v>
      </c>
    </row>
    <row r="186" spans="2:5" x14ac:dyDescent="0.2">
      <c r="B186" s="6">
        <v>45188</v>
      </c>
      <c r="C186" s="7">
        <v>101</v>
      </c>
      <c r="D186" s="8">
        <v>160378755.56156099</v>
      </c>
      <c r="E186" s="8">
        <v>4763522.6092818109</v>
      </c>
    </row>
    <row r="187" spans="2:5" x14ac:dyDescent="0.2">
      <c r="B187" s="6">
        <v>45189</v>
      </c>
      <c r="C187" s="7">
        <v>168</v>
      </c>
      <c r="D187" s="8">
        <v>294122246.76872712</v>
      </c>
      <c r="E187" s="8">
        <v>8697698.6337492168</v>
      </c>
    </row>
    <row r="188" spans="2:5" x14ac:dyDescent="0.2">
      <c r="B188" s="6">
        <v>45190</v>
      </c>
      <c r="C188" s="7">
        <v>289</v>
      </c>
      <c r="D188" s="8">
        <v>278143134.62499714</v>
      </c>
      <c r="E188" s="8">
        <v>8220987.4480171045</v>
      </c>
    </row>
    <row r="189" spans="2:5" x14ac:dyDescent="0.2">
      <c r="B189" s="6">
        <v>45191</v>
      </c>
      <c r="C189" s="7">
        <v>217</v>
      </c>
      <c r="D189" s="8">
        <v>210985126.88291305</v>
      </c>
      <c r="E189" s="8">
        <v>6218448.7820976516</v>
      </c>
    </row>
    <row r="190" spans="2:5" x14ac:dyDescent="0.2">
      <c r="B190" s="6">
        <v>45194</v>
      </c>
      <c r="C190" s="7">
        <v>164</v>
      </c>
      <c r="D190" s="8">
        <v>110089164.902408</v>
      </c>
      <c r="E190" s="8">
        <v>3238754.8807458407</v>
      </c>
    </row>
    <row r="191" spans="2:5" x14ac:dyDescent="0.2">
      <c r="B191" s="6">
        <v>45195</v>
      </c>
      <c r="C191" s="7">
        <v>154</v>
      </c>
      <c r="D191" s="8">
        <v>247158922.84843597</v>
      </c>
      <c r="E191" s="8">
        <v>7264401.8319338812</v>
      </c>
    </row>
    <row r="192" spans="2:5" x14ac:dyDescent="0.2">
      <c r="B192" s="6">
        <v>45196</v>
      </c>
      <c r="C192" s="7">
        <v>157</v>
      </c>
      <c r="D192" s="8">
        <v>180283312.11303514</v>
      </c>
      <c r="E192" s="8">
        <v>5287939.6278164666</v>
      </c>
    </row>
    <row r="193" spans="2:5" x14ac:dyDescent="0.2">
      <c r="B193" s="6">
        <v>45197</v>
      </c>
      <c r="C193" s="7">
        <v>187</v>
      </c>
      <c r="D193" s="8">
        <v>163488606.2100001</v>
      </c>
      <c r="E193" s="8">
        <v>4773292.4059946248</v>
      </c>
    </row>
    <row r="194" spans="2:5" x14ac:dyDescent="0.2">
      <c r="B194" s="6">
        <v>45198</v>
      </c>
      <c r="C194" s="7">
        <v>227</v>
      </c>
      <c r="D194" s="8">
        <v>361408289.23687798</v>
      </c>
      <c r="E194" s="8">
        <v>10536408.351876421</v>
      </c>
    </row>
    <row r="195" spans="2:5" x14ac:dyDescent="0.2">
      <c r="B195" s="6">
        <v>45201</v>
      </c>
      <c r="C195" s="7">
        <v>96</v>
      </c>
      <c r="D195" s="8">
        <v>120198088.16700001</v>
      </c>
      <c r="E195" s="8">
        <v>3491552.4051136654</v>
      </c>
    </row>
    <row r="196" spans="2:5" x14ac:dyDescent="0.2">
      <c r="B196" s="6">
        <v>45202</v>
      </c>
      <c r="C196" s="7">
        <v>165</v>
      </c>
      <c r="D196" s="8">
        <v>155597469.74063799</v>
      </c>
      <c r="E196" s="8">
        <v>4514245.62829509</v>
      </c>
    </row>
    <row r="197" spans="2:5" x14ac:dyDescent="0.2">
      <c r="B197" s="6">
        <v>45203</v>
      </c>
      <c r="C197" s="7">
        <v>188</v>
      </c>
      <c r="D197" s="8">
        <v>492515599.47467417</v>
      </c>
      <c r="E197" s="8">
        <v>14206429.452519551</v>
      </c>
    </row>
    <row r="198" spans="2:5" x14ac:dyDescent="0.2">
      <c r="B198" s="6">
        <v>45204</v>
      </c>
      <c r="C198" s="7">
        <v>188</v>
      </c>
      <c r="D198" s="8">
        <v>252951947.07236809</v>
      </c>
      <c r="E198" s="8">
        <v>7286888.5145569006</v>
      </c>
    </row>
    <row r="199" spans="2:5" x14ac:dyDescent="0.2">
      <c r="B199" s="6">
        <v>45205</v>
      </c>
      <c r="C199" s="7">
        <v>239</v>
      </c>
      <c r="D199" s="8">
        <v>251536104.66106802</v>
      </c>
      <c r="E199" s="8">
        <v>7238469.8851239318</v>
      </c>
    </row>
    <row r="200" spans="2:5" x14ac:dyDescent="0.2">
      <c r="B200" s="6">
        <v>45208</v>
      </c>
      <c r="C200" s="7">
        <v>102</v>
      </c>
      <c r="D200" s="8">
        <v>114328741.80772007</v>
      </c>
      <c r="E200" s="8">
        <v>3279983.4122106349</v>
      </c>
    </row>
    <row r="201" spans="2:5" x14ac:dyDescent="0.2">
      <c r="B201" s="6">
        <v>45209</v>
      </c>
      <c r="C201" s="7">
        <v>136</v>
      </c>
      <c r="D201" s="8">
        <v>138937473.14669999</v>
      </c>
      <c r="E201" s="8">
        <v>3990174.3872526921</v>
      </c>
    </row>
    <row r="202" spans="2:5" x14ac:dyDescent="0.2">
      <c r="B202" s="6">
        <v>45210</v>
      </c>
      <c r="C202" s="7">
        <v>222</v>
      </c>
      <c r="D202" s="8">
        <v>583053636.9407841</v>
      </c>
      <c r="E202" s="8">
        <v>16734410.501836427</v>
      </c>
    </row>
    <row r="203" spans="2:5" x14ac:dyDescent="0.2">
      <c r="B203" s="6">
        <v>45212</v>
      </c>
      <c r="C203" s="7">
        <v>250</v>
      </c>
      <c r="D203" s="8">
        <v>388994249.29953486</v>
      </c>
      <c r="E203" s="8">
        <v>11145935.091863202</v>
      </c>
    </row>
    <row r="204" spans="2:5" x14ac:dyDescent="0.2">
      <c r="B204" s="6">
        <v>45215</v>
      </c>
      <c r="C204" s="7">
        <v>153</v>
      </c>
      <c r="D204" s="8">
        <v>190980505.46161118</v>
      </c>
      <c r="E204" s="8">
        <v>5475735.2989199739</v>
      </c>
    </row>
    <row r="205" spans="2:5" x14ac:dyDescent="0.2">
      <c r="B205" s="6">
        <v>45216</v>
      </c>
      <c r="C205" s="7">
        <v>157</v>
      </c>
      <c r="D205" s="8">
        <v>247225718.58256409</v>
      </c>
      <c r="E205" s="8">
        <v>7093831.9517073929</v>
      </c>
    </row>
    <row r="206" spans="2:5" x14ac:dyDescent="0.2">
      <c r="B206" s="6">
        <v>45217</v>
      </c>
      <c r="C206" s="7">
        <v>201</v>
      </c>
      <c r="D206" s="8">
        <v>237975956.77476802</v>
      </c>
      <c r="E206" s="8">
        <v>6835914.4900055714</v>
      </c>
    </row>
    <row r="207" spans="2:5" x14ac:dyDescent="0.2">
      <c r="B207" s="6">
        <v>45218</v>
      </c>
      <c r="C207" s="7">
        <v>214</v>
      </c>
      <c r="D207" s="8">
        <v>402756192.01018924</v>
      </c>
      <c r="E207" s="8">
        <v>11553467.622394288</v>
      </c>
    </row>
    <row r="208" spans="2:5" x14ac:dyDescent="0.2">
      <c r="B208" s="6">
        <v>45219</v>
      </c>
      <c r="C208" s="7">
        <v>300</v>
      </c>
      <c r="D208" s="8">
        <v>352888100.43277413</v>
      </c>
      <c r="E208" s="8">
        <v>10123473.837949367</v>
      </c>
    </row>
    <row r="209" spans="2:5" x14ac:dyDescent="0.2">
      <c r="B209" s="6">
        <v>45222</v>
      </c>
      <c r="C209" s="7">
        <v>100</v>
      </c>
      <c r="D209" s="8">
        <v>102217723.11609997</v>
      </c>
      <c r="E209" s="8">
        <v>2922351.6310613267</v>
      </c>
    </row>
    <row r="210" spans="2:5" x14ac:dyDescent="0.2">
      <c r="B210" s="6">
        <v>45223</v>
      </c>
      <c r="C210" s="7">
        <v>134</v>
      </c>
      <c r="D210" s="8">
        <v>239236250.93912005</v>
      </c>
      <c r="E210" s="8">
        <v>6840011.7491742922</v>
      </c>
    </row>
    <row r="211" spans="2:5" x14ac:dyDescent="0.2">
      <c r="B211" s="6">
        <v>45224</v>
      </c>
      <c r="C211" s="7">
        <v>229</v>
      </c>
      <c r="D211" s="8">
        <v>251730767.80862606</v>
      </c>
      <c r="E211" s="8">
        <v>7186599.4384068083</v>
      </c>
    </row>
    <row r="212" spans="2:5" x14ac:dyDescent="0.2">
      <c r="B212" s="6">
        <v>45225</v>
      </c>
      <c r="C212" s="7">
        <v>217</v>
      </c>
      <c r="D212" s="8">
        <v>254470920.43054396</v>
      </c>
      <c r="E212" s="8">
        <v>7265989.0135555137</v>
      </c>
    </row>
    <row r="213" spans="2:5" x14ac:dyDescent="0.2">
      <c r="B213" s="6">
        <v>45226</v>
      </c>
      <c r="C213" s="7">
        <v>280</v>
      </c>
      <c r="D213" s="8">
        <v>281727643.38999987</v>
      </c>
      <c r="E213" s="8">
        <v>8028281.2669020481</v>
      </c>
    </row>
    <row r="214" spans="2:5" x14ac:dyDescent="0.2">
      <c r="B214" s="6">
        <v>45230</v>
      </c>
      <c r="C214" s="7">
        <v>252</v>
      </c>
      <c r="D214" s="8">
        <v>224591607.41713199</v>
      </c>
      <c r="E214" s="8">
        <v>6393593.8526153769</v>
      </c>
    </row>
    <row r="215" spans="2:5" x14ac:dyDescent="0.2">
      <c r="B215" s="6">
        <v>45231</v>
      </c>
      <c r="C215" s="7">
        <v>188</v>
      </c>
      <c r="D215" s="8">
        <v>168180783.63053802</v>
      </c>
      <c r="E215" s="8">
        <v>4796216.8762434078</v>
      </c>
    </row>
    <row r="216" spans="2:5" x14ac:dyDescent="0.2">
      <c r="B216" s="6">
        <v>45232</v>
      </c>
      <c r="C216" s="7">
        <v>243</v>
      </c>
      <c r="D216" s="8">
        <v>444060713.5</v>
      </c>
      <c r="E216" s="8">
        <v>12632048.402008336</v>
      </c>
    </row>
    <row r="217" spans="2:5" x14ac:dyDescent="0.2">
      <c r="B217" s="6">
        <v>45233</v>
      </c>
      <c r="C217" s="7">
        <v>345</v>
      </c>
      <c r="D217" s="8">
        <v>470297404.7499997</v>
      </c>
      <c r="E217" s="8">
        <v>13371205.966894498</v>
      </c>
    </row>
    <row r="218" spans="2:5" x14ac:dyDescent="0.2">
      <c r="B218" s="6">
        <v>45237</v>
      </c>
      <c r="C218" s="7">
        <v>309</v>
      </c>
      <c r="D218" s="8">
        <v>330769417.93800002</v>
      </c>
      <c r="E218" s="8">
        <v>9387257.8595186751</v>
      </c>
    </row>
    <row r="219" spans="2:5" x14ac:dyDescent="0.2">
      <c r="B219" s="6">
        <v>45238</v>
      </c>
      <c r="C219" s="7">
        <v>200</v>
      </c>
      <c r="D219" s="8">
        <v>237351182.5447481</v>
      </c>
      <c r="E219" s="8">
        <v>6751735.4318485754</v>
      </c>
    </row>
    <row r="220" spans="2:5" x14ac:dyDescent="0.2">
      <c r="B220" s="6">
        <v>45239</v>
      </c>
      <c r="C220" s="7">
        <v>176</v>
      </c>
      <c r="D220" s="8">
        <v>351663064.73173022</v>
      </c>
      <c r="E220" s="8">
        <v>9977445.9575816132</v>
      </c>
    </row>
    <row r="221" spans="2:5" x14ac:dyDescent="0.2">
      <c r="B221" s="6">
        <v>45240</v>
      </c>
      <c r="C221" s="7">
        <v>334</v>
      </c>
      <c r="D221" s="8">
        <v>373005044.42375588</v>
      </c>
      <c r="E221" s="8">
        <v>10556487.607580077</v>
      </c>
    </row>
    <row r="222" spans="2:5" x14ac:dyDescent="0.2">
      <c r="B222" s="6">
        <v>45243</v>
      </c>
      <c r="C222" s="7">
        <v>88</v>
      </c>
      <c r="D222" s="8">
        <v>149486810.65000001</v>
      </c>
      <c r="E222" s="8">
        <v>4226301.2402956123</v>
      </c>
    </row>
    <row r="223" spans="2:5" x14ac:dyDescent="0.2">
      <c r="B223" s="6">
        <v>45244</v>
      </c>
      <c r="C223" s="7">
        <v>188</v>
      </c>
      <c r="D223" s="8">
        <v>214804095.68999994</v>
      </c>
      <c r="E223" s="8">
        <v>6082551.6692718072</v>
      </c>
    </row>
    <row r="224" spans="2:5" x14ac:dyDescent="0.2">
      <c r="B224" s="6">
        <v>45245</v>
      </c>
      <c r="C224" s="7">
        <v>162</v>
      </c>
      <c r="D224" s="8">
        <v>260870576.02642307</v>
      </c>
      <c r="E224" s="8">
        <v>7372995.1197200529</v>
      </c>
    </row>
    <row r="225" spans="2:5" x14ac:dyDescent="0.2">
      <c r="B225" s="6">
        <v>45246</v>
      </c>
      <c r="C225" s="7">
        <v>213</v>
      </c>
      <c r="D225" s="8">
        <v>502170901.02323604</v>
      </c>
      <c r="E225" s="8">
        <v>14181292.177054346</v>
      </c>
    </row>
    <row r="226" spans="2:5" x14ac:dyDescent="0.2">
      <c r="B226" s="6">
        <v>45247</v>
      </c>
      <c r="C226" s="7">
        <v>431</v>
      </c>
      <c r="D226" s="8">
        <v>493438806.45774615</v>
      </c>
      <c r="E226" s="8">
        <v>13927225.286559502</v>
      </c>
    </row>
    <row r="227" spans="2:5" x14ac:dyDescent="0.2">
      <c r="B227" s="6">
        <v>45250</v>
      </c>
      <c r="C227" s="7">
        <v>133</v>
      </c>
      <c r="D227" s="8">
        <v>189421826.26468003</v>
      </c>
      <c r="E227" s="8">
        <v>5339134.8515891545</v>
      </c>
    </row>
    <row r="228" spans="2:5" x14ac:dyDescent="0.2">
      <c r="B228" s="6">
        <v>45251</v>
      </c>
      <c r="C228" s="7">
        <v>194</v>
      </c>
      <c r="D228" s="8">
        <v>226043254.08264303</v>
      </c>
      <c r="E228" s="8">
        <v>6376198.5970151294</v>
      </c>
    </row>
    <row r="229" spans="2:5" x14ac:dyDescent="0.2">
      <c r="B229" s="6">
        <v>45252</v>
      </c>
      <c r="C229" s="7">
        <v>194</v>
      </c>
      <c r="D229" s="8">
        <v>388606524.78221411</v>
      </c>
      <c r="E229" s="8">
        <v>10971820.590938488</v>
      </c>
    </row>
    <row r="230" spans="2:5" x14ac:dyDescent="0.2">
      <c r="B230" s="6">
        <v>45253</v>
      </c>
      <c r="C230" s="7">
        <v>213</v>
      </c>
      <c r="D230" s="8">
        <v>373887460.7482599</v>
      </c>
      <c r="E230" s="8">
        <v>10564299.459427096</v>
      </c>
    </row>
    <row r="231" spans="2:5" x14ac:dyDescent="0.2">
      <c r="B231" s="6">
        <v>45254</v>
      </c>
      <c r="C231" s="7">
        <v>380</v>
      </c>
      <c r="D231" s="8">
        <v>374595743.1400001</v>
      </c>
      <c r="E231" s="8">
        <v>10556334.242815359</v>
      </c>
    </row>
    <row r="232" spans="2:5" x14ac:dyDescent="0.2">
      <c r="B232" s="6">
        <v>45257</v>
      </c>
      <c r="C232" s="7">
        <v>136</v>
      </c>
      <c r="D232" s="8">
        <v>438085484.66407192</v>
      </c>
      <c r="E232" s="8">
        <v>12339706.233267102</v>
      </c>
    </row>
    <row r="233" spans="2:5" x14ac:dyDescent="0.2">
      <c r="B233" s="6">
        <v>45258</v>
      </c>
      <c r="C233" s="7">
        <v>183</v>
      </c>
      <c r="D233" s="8">
        <v>387727128.33903599</v>
      </c>
      <c r="E233" s="8">
        <v>10930881.974441964</v>
      </c>
    </row>
    <row r="234" spans="2:5" x14ac:dyDescent="0.2">
      <c r="B234" s="6">
        <v>45259</v>
      </c>
      <c r="C234" s="7">
        <v>179</v>
      </c>
      <c r="D234" s="8">
        <v>275204483.59955198</v>
      </c>
      <c r="E234" s="8">
        <v>7756958.7016199157</v>
      </c>
    </row>
    <row r="235" spans="2:5" x14ac:dyDescent="0.2">
      <c r="B235" s="6">
        <v>45260</v>
      </c>
      <c r="C235" s="7">
        <v>217</v>
      </c>
      <c r="D235" s="8">
        <v>375469902.66360098</v>
      </c>
      <c r="E235" s="8">
        <v>10578434.679299852</v>
      </c>
    </row>
    <row r="236" spans="2:5" x14ac:dyDescent="0.2">
      <c r="B236" s="6">
        <v>45261</v>
      </c>
      <c r="C236" s="7">
        <v>293</v>
      </c>
      <c r="D236" s="8">
        <v>397481226.62513268</v>
      </c>
      <c r="E236" s="8">
        <v>11192524.072106715</v>
      </c>
    </row>
    <row r="237" spans="2:5" x14ac:dyDescent="0.2">
      <c r="B237" s="6">
        <v>45264</v>
      </c>
      <c r="C237" s="7">
        <v>146</v>
      </c>
      <c r="D237" s="8">
        <v>220213197.74119988</v>
      </c>
      <c r="E237" s="8">
        <v>6189136.7132988218</v>
      </c>
    </row>
    <row r="238" spans="2:5" x14ac:dyDescent="0.2">
      <c r="B238" s="6">
        <v>45265</v>
      </c>
      <c r="C238" s="7">
        <v>231</v>
      </c>
      <c r="D238" s="8">
        <v>478161155.60999995</v>
      </c>
      <c r="E238" s="8">
        <v>13460683.155888608</v>
      </c>
    </row>
    <row r="239" spans="2:5" x14ac:dyDescent="0.2">
      <c r="B239" s="6">
        <v>45266</v>
      </c>
      <c r="C239" s="7">
        <v>209</v>
      </c>
      <c r="D239" s="8">
        <v>315252875.14425009</v>
      </c>
      <c r="E239" s="8">
        <v>8856064.6323678028</v>
      </c>
    </row>
    <row r="240" spans="2:5" x14ac:dyDescent="0.2">
      <c r="B240" s="6">
        <v>45267</v>
      </c>
      <c r="C240" s="7">
        <v>215</v>
      </c>
      <c r="D240" s="8">
        <v>421635303.70033795</v>
      </c>
      <c r="E240" s="8">
        <v>11844553.357839005</v>
      </c>
    </row>
    <row r="241" spans="2:5" x14ac:dyDescent="0.2">
      <c r="B241" s="6">
        <v>45268</v>
      </c>
      <c r="C241" s="7">
        <v>328</v>
      </c>
      <c r="D241" s="8">
        <v>439124886.8240577</v>
      </c>
      <c r="E241" s="8">
        <v>12334345.084351301</v>
      </c>
    </row>
    <row r="242" spans="2:5" x14ac:dyDescent="0.2">
      <c r="B242" s="6">
        <v>45272</v>
      </c>
      <c r="C242" s="7">
        <v>249</v>
      </c>
      <c r="D242" s="8">
        <v>349557581.90292794</v>
      </c>
      <c r="E242" s="8">
        <v>9812197.7359291185</v>
      </c>
    </row>
    <row r="243" spans="2:5" x14ac:dyDescent="0.2">
      <c r="B243" s="6">
        <v>45273</v>
      </c>
      <c r="C243" s="7">
        <v>256</v>
      </c>
      <c r="D243" s="8">
        <v>559098223.48035586</v>
      </c>
      <c r="E243" s="8">
        <v>15717191.515904337</v>
      </c>
    </row>
    <row r="244" spans="2:5" x14ac:dyDescent="0.2">
      <c r="B244" s="6">
        <v>45274</v>
      </c>
      <c r="C244" s="7">
        <v>189</v>
      </c>
      <c r="D244" s="8">
        <v>350615287.83999979</v>
      </c>
      <c r="E244" s="8">
        <v>9841501.1379265785</v>
      </c>
    </row>
    <row r="245" spans="2:5" x14ac:dyDescent="0.2">
      <c r="B245" s="6">
        <v>45275</v>
      </c>
      <c r="C245" s="7">
        <v>344</v>
      </c>
      <c r="D245" s="8">
        <v>661774610.97473466</v>
      </c>
      <c r="E245" s="8">
        <v>18568154.896977141</v>
      </c>
    </row>
    <row r="246" spans="2:5" x14ac:dyDescent="0.2">
      <c r="B246" s="6">
        <v>45278</v>
      </c>
      <c r="C246" s="7">
        <v>166</v>
      </c>
      <c r="D246" s="8">
        <v>236767443.51516309</v>
      </c>
      <c r="E246" s="8">
        <v>6627555.823146536</v>
      </c>
    </row>
    <row r="247" spans="2:5" x14ac:dyDescent="0.2">
      <c r="B247" s="6">
        <v>45279</v>
      </c>
      <c r="C247" s="7">
        <v>226</v>
      </c>
      <c r="D247" s="8">
        <v>472244064.93000001</v>
      </c>
      <c r="E247" s="8">
        <v>13245191.701632358</v>
      </c>
    </row>
    <row r="248" spans="2:5" x14ac:dyDescent="0.2">
      <c r="B248" s="6">
        <v>45280</v>
      </c>
      <c r="C248" s="7">
        <v>276</v>
      </c>
      <c r="D248" s="8">
        <v>539543945.41770029</v>
      </c>
      <c r="E248" s="8">
        <v>15106674.546072299</v>
      </c>
    </row>
    <row r="249" spans="2:5" x14ac:dyDescent="0.2">
      <c r="B249" s="6">
        <v>45281</v>
      </c>
      <c r="C249" s="7">
        <v>238</v>
      </c>
      <c r="D249" s="8">
        <v>448002652.6099999</v>
      </c>
      <c r="E249" s="8">
        <v>12537855.496753611</v>
      </c>
    </row>
    <row r="250" spans="2:5" x14ac:dyDescent="0.2">
      <c r="B250" s="6">
        <v>45282</v>
      </c>
      <c r="C250" s="7">
        <v>274</v>
      </c>
      <c r="D250" s="8">
        <v>385759984.40000015</v>
      </c>
      <c r="E250" s="8">
        <v>10779212.359657308</v>
      </c>
    </row>
    <row r="251" spans="2:5" x14ac:dyDescent="0.2">
      <c r="B251" s="6">
        <v>45286</v>
      </c>
      <c r="C251" s="7">
        <v>104</v>
      </c>
      <c r="D251" s="8">
        <v>200410352.93121207</v>
      </c>
      <c r="E251" s="8">
        <v>5595959.9739542194</v>
      </c>
    </row>
    <row r="252" spans="2:5" x14ac:dyDescent="0.2">
      <c r="B252" s="6">
        <v>45287</v>
      </c>
      <c r="C252" s="7">
        <v>268</v>
      </c>
      <c r="D252" s="8">
        <v>517952168.14761192</v>
      </c>
      <c r="E252" s="8">
        <v>14474932.527383687</v>
      </c>
    </row>
    <row r="253" spans="2:5" x14ac:dyDescent="0.2">
      <c r="B253" s="6">
        <v>45288</v>
      </c>
      <c r="C253" s="7">
        <v>237</v>
      </c>
      <c r="D253" s="8">
        <v>342381503.03000015</v>
      </c>
      <c r="E253" s="8">
        <v>9554441.5771819651</v>
      </c>
    </row>
    <row r="254" spans="2:5" x14ac:dyDescent="0.2">
      <c r="B254" s="6">
        <v>45289</v>
      </c>
      <c r="C254" s="7">
        <v>217</v>
      </c>
      <c r="D254" s="8">
        <v>455592130.25999987</v>
      </c>
      <c r="E254" s="8">
        <v>12679816.040967975</v>
      </c>
    </row>
    <row r="255" spans="2:5" x14ac:dyDescent="0.2">
      <c r="B255" s="6">
        <v>45293</v>
      </c>
      <c r="C255" s="7">
        <v>114</v>
      </c>
      <c r="D255" s="8">
        <v>157727268.11999997</v>
      </c>
      <c r="E255" s="8">
        <v>4386271.927429066</v>
      </c>
    </row>
    <row r="256" spans="2:5" x14ac:dyDescent="0.2">
      <c r="B256" s="3">
        <v>45294</v>
      </c>
      <c r="C256" s="4">
        <v>250</v>
      </c>
      <c r="D256" s="5">
        <v>474376715.48000014</v>
      </c>
      <c r="E256" s="5">
        <v>13225993.684445314</v>
      </c>
    </row>
    <row r="257" spans="2:5" x14ac:dyDescent="0.2">
      <c r="B257" s="3">
        <v>45295</v>
      </c>
      <c r="C257" s="4">
        <v>243</v>
      </c>
      <c r="D257" s="5">
        <v>252037508.68000004</v>
      </c>
      <c r="E257" s="5">
        <v>7010857.1077285949</v>
      </c>
    </row>
    <row r="258" spans="2:5" x14ac:dyDescent="0.2">
      <c r="B258" s="3">
        <v>45296</v>
      </c>
      <c r="C258" s="4">
        <v>251</v>
      </c>
      <c r="D258" s="5">
        <v>271390919.24339497</v>
      </c>
      <c r="E258" s="5">
        <v>7531419.035740613</v>
      </c>
    </row>
    <row r="259" spans="2:5" x14ac:dyDescent="0.2">
      <c r="B259" s="3">
        <v>45299</v>
      </c>
      <c r="C259" s="4">
        <v>146</v>
      </c>
      <c r="D259" s="5">
        <v>176796815.8585</v>
      </c>
      <c r="E259" s="5">
        <v>4910136.1103828475</v>
      </c>
    </row>
    <row r="260" spans="2:5" x14ac:dyDescent="0.2">
      <c r="B260" s="3">
        <v>45300</v>
      </c>
      <c r="C260" s="4">
        <v>230</v>
      </c>
      <c r="D260" s="5">
        <v>471414250.89999986</v>
      </c>
      <c r="E260" s="5">
        <v>13117248.936377428</v>
      </c>
    </row>
    <row r="261" spans="2:5" x14ac:dyDescent="0.2">
      <c r="B261" s="3">
        <v>45301</v>
      </c>
      <c r="C261" s="4">
        <v>163</v>
      </c>
      <c r="D261" s="5">
        <v>239087492.97949994</v>
      </c>
      <c r="E261" s="5">
        <v>6656648.0305898841</v>
      </c>
    </row>
    <row r="262" spans="2:5" x14ac:dyDescent="0.2">
      <c r="B262" s="3">
        <v>45302</v>
      </c>
      <c r="C262" s="4">
        <v>167</v>
      </c>
      <c r="D262" s="5">
        <v>239209990.17366004</v>
      </c>
      <c r="E262" s="5">
        <v>6655129.8328680685</v>
      </c>
    </row>
    <row r="263" spans="2:5" x14ac:dyDescent="0.2">
      <c r="B263" s="3">
        <v>45303</v>
      </c>
      <c r="C263" s="4">
        <v>240</v>
      </c>
      <c r="D263" s="5">
        <v>362020063.28000015</v>
      </c>
      <c r="E263" s="5">
        <v>10066486.942932857</v>
      </c>
    </row>
    <row r="264" spans="2:5" x14ac:dyDescent="0.2">
      <c r="B264" s="3">
        <v>45306</v>
      </c>
      <c r="C264" s="4">
        <v>104</v>
      </c>
      <c r="D264" s="5">
        <v>127329649.42999998</v>
      </c>
      <c r="E264" s="5">
        <v>3533038.5499879303</v>
      </c>
    </row>
    <row r="265" spans="2:5" x14ac:dyDescent="0.2">
      <c r="B265" s="3">
        <v>45307</v>
      </c>
      <c r="C265" s="4">
        <v>215</v>
      </c>
      <c r="D265" s="5">
        <v>338612604.91999996</v>
      </c>
      <c r="E265" s="5">
        <v>9412599.0960238352</v>
      </c>
    </row>
    <row r="266" spans="2:5" x14ac:dyDescent="0.2">
      <c r="B266" s="3">
        <v>45308</v>
      </c>
      <c r="C266" s="4">
        <v>273</v>
      </c>
      <c r="D266" s="5">
        <v>565530401.05472207</v>
      </c>
      <c r="E266" s="5">
        <v>15688869.437193023</v>
      </c>
    </row>
    <row r="267" spans="2:5" x14ac:dyDescent="0.2">
      <c r="B267" s="3">
        <v>45309</v>
      </c>
      <c r="C267" s="4">
        <v>363</v>
      </c>
      <c r="D267" s="5">
        <v>492683652.63000059</v>
      </c>
      <c r="E267" s="5">
        <v>13656788.084909407</v>
      </c>
    </row>
    <row r="268" spans="2:5" x14ac:dyDescent="0.2">
      <c r="B268" s="3">
        <v>45310</v>
      </c>
      <c r="C268" s="4">
        <v>353</v>
      </c>
      <c r="D268" s="5">
        <v>308816145.0773651</v>
      </c>
      <c r="E268" s="5">
        <v>8545492.2692620531</v>
      </c>
    </row>
    <row r="269" spans="2:5" x14ac:dyDescent="0.2">
      <c r="B269" s="3">
        <v>45313</v>
      </c>
      <c r="C269" s="4">
        <v>130</v>
      </c>
      <c r="D269" s="5">
        <v>205109565.856226</v>
      </c>
      <c r="E269" s="5">
        <v>5674490.4914866146</v>
      </c>
    </row>
    <row r="270" spans="2:5" x14ac:dyDescent="0.2">
      <c r="B270" s="3">
        <v>45314</v>
      </c>
      <c r="C270" s="4">
        <v>222</v>
      </c>
      <c r="D270" s="5">
        <v>455595368.2065537</v>
      </c>
      <c r="E270" s="5">
        <v>12616735.572205067</v>
      </c>
    </row>
    <row r="271" spans="2:5" x14ac:dyDescent="0.2">
      <c r="B271" s="3">
        <v>45315</v>
      </c>
      <c r="C271" s="4">
        <v>221</v>
      </c>
      <c r="D271" s="5">
        <v>336055413.43450677</v>
      </c>
      <c r="E271" s="5">
        <v>9301825.2772651315</v>
      </c>
    </row>
    <row r="272" spans="2:5" x14ac:dyDescent="0.2">
      <c r="B272" s="3">
        <v>45316</v>
      </c>
      <c r="C272" s="4">
        <v>309</v>
      </c>
      <c r="D272" s="5">
        <v>249820999.62280595</v>
      </c>
      <c r="E272" s="5">
        <v>6916666.4255027436</v>
      </c>
    </row>
    <row r="273" spans="2:5" x14ac:dyDescent="0.2">
      <c r="B273" s="3">
        <v>45317</v>
      </c>
      <c r="C273" s="4">
        <v>272</v>
      </c>
      <c r="D273" s="5">
        <v>405156781.13701791</v>
      </c>
      <c r="E273" s="5">
        <v>11217399.930701025</v>
      </c>
    </row>
    <row r="274" spans="2:5" x14ac:dyDescent="0.2">
      <c r="B274" s="3">
        <v>45320</v>
      </c>
      <c r="C274" s="4">
        <v>169</v>
      </c>
      <c r="D274" s="5">
        <v>384088377.78408003</v>
      </c>
      <c r="E274" s="5">
        <v>10609590.016686369</v>
      </c>
    </row>
    <row r="275" spans="2:5" x14ac:dyDescent="0.2">
      <c r="B275" s="3">
        <v>45321</v>
      </c>
      <c r="C275" s="4">
        <v>197</v>
      </c>
      <c r="D275" s="5">
        <v>447221652.34235215</v>
      </c>
      <c r="E275" s="5">
        <v>12374083.536026208</v>
      </c>
    </row>
    <row r="276" spans="2:5" x14ac:dyDescent="0.2">
      <c r="B276" s="3">
        <v>45322</v>
      </c>
      <c r="C276" s="4">
        <v>232</v>
      </c>
      <c r="D276" s="5">
        <v>329849573.85888004</v>
      </c>
      <c r="E276" s="5">
        <v>9111061.2835020088</v>
      </c>
    </row>
    <row r="277" spans="2:5" x14ac:dyDescent="0.2">
      <c r="B277" s="3">
        <v>45323</v>
      </c>
      <c r="C277" s="4">
        <v>217</v>
      </c>
      <c r="D277" s="5">
        <v>412470630.09930003</v>
      </c>
      <c r="E277" s="5">
        <v>11375330.738175016</v>
      </c>
    </row>
    <row r="278" spans="2:5" x14ac:dyDescent="0.2">
      <c r="B278" s="3">
        <v>45324</v>
      </c>
      <c r="C278" s="4">
        <v>323</v>
      </c>
      <c r="D278" s="5">
        <v>378131494.66540819</v>
      </c>
      <c r="E278" s="5">
        <v>10435474.198166646</v>
      </c>
    </row>
    <row r="279" spans="2:5" x14ac:dyDescent="0.2">
      <c r="B279" s="3">
        <v>45327</v>
      </c>
      <c r="C279" s="4">
        <v>152</v>
      </c>
      <c r="D279" s="5">
        <v>250444030.98070195</v>
      </c>
      <c r="E279" s="5">
        <v>6901965.5287784496</v>
      </c>
    </row>
    <row r="280" spans="2:5" x14ac:dyDescent="0.2">
      <c r="B280" s="3">
        <v>45328</v>
      </c>
      <c r="C280" s="4">
        <v>271</v>
      </c>
      <c r="D280" s="5">
        <v>444274510.73810196</v>
      </c>
      <c r="E280" s="5">
        <v>12254699.165818989</v>
      </c>
    </row>
    <row r="281" spans="2:5" x14ac:dyDescent="0.2">
      <c r="B281" s="3">
        <v>45329</v>
      </c>
      <c r="C281" s="4">
        <v>302</v>
      </c>
      <c r="D281" s="5">
        <v>513366917.69669199</v>
      </c>
      <c r="E281" s="5">
        <v>14159658.582307065</v>
      </c>
    </row>
    <row r="282" spans="2:5" x14ac:dyDescent="0.2">
      <c r="B282" s="3">
        <v>45330</v>
      </c>
      <c r="C282" s="4">
        <v>257</v>
      </c>
      <c r="D282" s="5">
        <v>514784345.67600012</v>
      </c>
      <c r="E282" s="5">
        <v>14205846.03452225</v>
      </c>
    </row>
    <row r="283" spans="2:5" x14ac:dyDescent="0.2">
      <c r="B283" s="3">
        <v>45331</v>
      </c>
      <c r="C283" s="4">
        <v>365</v>
      </c>
      <c r="D283" s="5">
        <v>685648726.52927697</v>
      </c>
      <c r="E283" s="5">
        <v>18892610.376675703</v>
      </c>
    </row>
    <row r="284" spans="2:5" x14ac:dyDescent="0.2">
      <c r="B284" s="3">
        <v>45336</v>
      </c>
      <c r="C284" s="4">
        <v>167</v>
      </c>
      <c r="D284" s="5">
        <v>210739925.08590642</v>
      </c>
      <c r="E284" s="5">
        <v>5802550.35549118</v>
      </c>
    </row>
    <row r="285" spans="2:5" x14ac:dyDescent="0.2">
      <c r="B285" s="3">
        <v>45337</v>
      </c>
      <c r="C285" s="4">
        <v>252</v>
      </c>
      <c r="D285" s="5">
        <v>602046750.5256685</v>
      </c>
      <c r="E285" s="5">
        <v>16603193.812775441</v>
      </c>
    </row>
    <row r="286" spans="2:5" x14ac:dyDescent="0.2">
      <c r="B286" s="3">
        <v>45338</v>
      </c>
      <c r="C286" s="4">
        <v>342</v>
      </c>
      <c r="D286" s="5">
        <v>420081755.5772422</v>
      </c>
      <c r="E286" s="5">
        <v>11580890.716338338</v>
      </c>
    </row>
    <row r="287" spans="2:5" x14ac:dyDescent="0.2">
      <c r="B287" s="3">
        <v>45341</v>
      </c>
      <c r="C287" s="4">
        <v>217</v>
      </c>
      <c r="D287" s="5">
        <v>214700654.15449598</v>
      </c>
      <c r="E287" s="5">
        <v>5908791.1688884245</v>
      </c>
    </row>
    <row r="288" spans="2:5" x14ac:dyDescent="0.2">
      <c r="B288" s="3">
        <v>45342</v>
      </c>
      <c r="C288" s="4">
        <v>385</v>
      </c>
      <c r="D288" s="5">
        <v>488567082.13025022</v>
      </c>
      <c r="E288" s="5">
        <v>13482361.700731279</v>
      </c>
    </row>
    <row r="289" spans="2:5" x14ac:dyDescent="0.2">
      <c r="B289" s="3">
        <v>45343</v>
      </c>
      <c r="C289" s="4">
        <v>277</v>
      </c>
      <c r="D289" s="5">
        <v>361192674.00932509</v>
      </c>
      <c r="E289" s="5">
        <v>9951554.728030093</v>
      </c>
    </row>
    <row r="290" spans="2:5" x14ac:dyDescent="0.2">
      <c r="B290" s="3">
        <v>45344</v>
      </c>
      <c r="C290" s="4">
        <v>295</v>
      </c>
      <c r="D290" s="5">
        <v>465206409.41945505</v>
      </c>
      <c r="E290" s="5">
        <v>12839833.002206782</v>
      </c>
    </row>
    <row r="291" spans="2:5" x14ac:dyDescent="0.2">
      <c r="B291" s="3">
        <v>45345</v>
      </c>
      <c r="C291" s="4">
        <v>468</v>
      </c>
      <c r="D291" s="5">
        <v>530968248.05359727</v>
      </c>
      <c r="E291" s="5">
        <v>14654312.739350067</v>
      </c>
    </row>
    <row r="292" spans="2:5" x14ac:dyDescent="0.2">
      <c r="B292" s="3">
        <v>45348</v>
      </c>
      <c r="C292" s="4">
        <v>167</v>
      </c>
      <c r="D292" s="5">
        <v>153522600.48315397</v>
      </c>
      <c r="E292" s="5">
        <v>4256264.2566122897</v>
      </c>
    </row>
    <row r="293" spans="2:5" x14ac:dyDescent="0.2">
      <c r="B293" s="3">
        <v>45349</v>
      </c>
      <c r="C293" s="4">
        <v>247</v>
      </c>
      <c r="D293" s="5">
        <v>424338649.49000007</v>
      </c>
      <c r="E293" s="5">
        <v>11764113.973429887</v>
      </c>
    </row>
    <row r="294" spans="2:5" x14ac:dyDescent="0.2">
      <c r="B294" s="3">
        <v>45350</v>
      </c>
      <c r="C294" s="4">
        <v>373</v>
      </c>
      <c r="D294" s="5">
        <v>353602225.51331484</v>
      </c>
      <c r="E294" s="5">
        <v>9796296.6439948212</v>
      </c>
    </row>
    <row r="295" spans="2:5" x14ac:dyDescent="0.2">
      <c r="B295" s="3">
        <v>45351</v>
      </c>
      <c r="C295" s="4">
        <v>263</v>
      </c>
      <c r="D295" s="5">
        <v>391957497.5347017</v>
      </c>
      <c r="E295" s="5">
        <v>10848412.902561322</v>
      </c>
    </row>
    <row r="296" spans="2:5" x14ac:dyDescent="0.2">
      <c r="B296" s="3">
        <v>45352</v>
      </c>
      <c r="C296" s="4">
        <v>308</v>
      </c>
      <c r="D296" s="5">
        <v>538846378.18738043</v>
      </c>
      <c r="E296" s="5">
        <v>14905105.089853903</v>
      </c>
    </row>
    <row r="297" spans="2:5" x14ac:dyDescent="0.2">
      <c r="B297" s="3">
        <v>45355</v>
      </c>
      <c r="C297" s="4">
        <v>259</v>
      </c>
      <c r="D297" s="5">
        <v>322590850.62925518</v>
      </c>
      <c r="E297" s="5">
        <v>8940963.3185400013</v>
      </c>
    </row>
    <row r="298" spans="2:5" x14ac:dyDescent="0.2">
      <c r="B298" s="3">
        <v>45356</v>
      </c>
      <c r="C298" s="4">
        <v>252</v>
      </c>
      <c r="D298" s="5">
        <v>458430786.54855019</v>
      </c>
      <c r="E298" s="5">
        <v>12701271.05442146</v>
      </c>
    </row>
    <row r="299" spans="2:5" x14ac:dyDescent="0.2">
      <c r="B299" s="3">
        <v>45357</v>
      </c>
      <c r="C299" s="4">
        <v>264</v>
      </c>
      <c r="D299" s="5">
        <v>409969365.42114186</v>
      </c>
      <c r="E299" s="5">
        <v>11346497.141607728</v>
      </c>
    </row>
    <row r="300" spans="2:5" x14ac:dyDescent="0.2">
      <c r="B300" s="3">
        <v>45358</v>
      </c>
      <c r="C300" s="4">
        <v>312</v>
      </c>
      <c r="D300" s="5">
        <v>416610177.96947795</v>
      </c>
      <c r="E300" s="5">
        <v>11517604.362800602</v>
      </c>
    </row>
    <row r="301" spans="2:5" x14ac:dyDescent="0.2">
      <c r="B301" s="3">
        <v>45359</v>
      </c>
      <c r="C301" s="4">
        <v>431</v>
      </c>
      <c r="D301" s="5">
        <v>488663734.89164233</v>
      </c>
      <c r="E301" s="5">
        <v>13523991.434215218</v>
      </c>
    </row>
    <row r="302" spans="2:5" x14ac:dyDescent="0.2">
      <c r="B302" s="3">
        <v>45362</v>
      </c>
      <c r="C302" s="4">
        <v>228</v>
      </c>
      <c r="D302" s="5">
        <v>298346707.56479013</v>
      </c>
      <c r="E302" s="5">
        <v>8243830.7382030534</v>
      </c>
    </row>
    <row r="303" spans="2:5" x14ac:dyDescent="0.2">
      <c r="B303" s="3">
        <v>45363</v>
      </c>
      <c r="C303" s="4">
        <v>262</v>
      </c>
      <c r="D303" s="5">
        <v>523230063.46003151</v>
      </c>
      <c r="E303" s="5">
        <v>14453669.520035129</v>
      </c>
    </row>
    <row r="304" spans="2:5" x14ac:dyDescent="0.2">
      <c r="B304" s="3">
        <v>45364</v>
      </c>
      <c r="C304" s="4">
        <v>271</v>
      </c>
      <c r="D304" s="5">
        <v>387509869.28571218</v>
      </c>
      <c r="E304" s="5">
        <v>10693821.454590691</v>
      </c>
    </row>
    <row r="305" spans="2:5" x14ac:dyDescent="0.2">
      <c r="B305" s="3">
        <v>45365</v>
      </c>
      <c r="C305" s="4">
        <v>308</v>
      </c>
      <c r="D305" s="5">
        <v>429010199.88457394</v>
      </c>
      <c r="E305" s="5">
        <v>11830423.593125116</v>
      </c>
    </row>
    <row r="306" spans="2:5" x14ac:dyDescent="0.2">
      <c r="B306" s="3">
        <v>45366</v>
      </c>
      <c r="C306" s="4">
        <v>328</v>
      </c>
      <c r="D306" s="5">
        <v>512433950.65091985</v>
      </c>
      <c r="E306" s="5">
        <v>14125977.248068139</v>
      </c>
    </row>
    <row r="307" spans="2:5" x14ac:dyDescent="0.2">
      <c r="B307" s="3">
        <v>45369</v>
      </c>
      <c r="C307" s="4">
        <v>239</v>
      </c>
      <c r="D307" s="5">
        <v>313805390.86667991</v>
      </c>
      <c r="E307" s="5">
        <v>8640801.3631932475</v>
      </c>
    </row>
    <row r="308" spans="2:5" x14ac:dyDescent="0.2">
      <c r="B308" s="3">
        <v>45371</v>
      </c>
      <c r="C308" s="4">
        <v>433</v>
      </c>
      <c r="D308" s="5">
        <v>628444990.36897111</v>
      </c>
      <c r="E308" s="5">
        <v>17329099.4523407</v>
      </c>
    </row>
    <row r="309" spans="2:5" x14ac:dyDescent="0.2">
      <c r="B309" s="3">
        <v>45372</v>
      </c>
      <c r="C309" s="4">
        <v>397</v>
      </c>
      <c r="D309" s="5">
        <v>534229747.31393003</v>
      </c>
      <c r="E309" s="5">
        <v>14722710.550704816</v>
      </c>
    </row>
    <row r="310" spans="2:5" x14ac:dyDescent="0.2">
      <c r="B310" s="3">
        <v>45373</v>
      </c>
      <c r="C310" s="4">
        <v>472</v>
      </c>
      <c r="D310" s="5">
        <v>463812969.38961589</v>
      </c>
      <c r="E310" s="5">
        <v>12769583.180016791</v>
      </c>
    </row>
    <row r="311" spans="2:5" x14ac:dyDescent="0.2">
      <c r="B311" s="3">
        <v>45376</v>
      </c>
      <c r="C311" s="4">
        <v>200</v>
      </c>
      <c r="D311" s="5">
        <v>318705929.18425</v>
      </c>
      <c r="E311" s="5">
        <v>8766374.5288677122</v>
      </c>
    </row>
    <row r="312" spans="2:5" x14ac:dyDescent="0.2">
      <c r="B312" s="3">
        <v>45377</v>
      </c>
      <c r="C312" s="4">
        <v>329</v>
      </c>
      <c r="D312" s="5">
        <v>410735331.02499986</v>
      </c>
      <c r="E312" s="5">
        <v>11314835.871170178</v>
      </c>
    </row>
    <row r="313" spans="2:5" x14ac:dyDescent="0.2">
      <c r="B313" s="3">
        <v>45378</v>
      </c>
      <c r="C313" s="4">
        <v>294</v>
      </c>
      <c r="D313" s="5">
        <v>384480102.57536</v>
      </c>
      <c r="E313" s="5">
        <v>10581827.009835405</v>
      </c>
    </row>
    <row r="314" spans="2:5" x14ac:dyDescent="0.2">
      <c r="B314" s="3">
        <v>45383</v>
      </c>
      <c r="C314" s="4">
        <v>276</v>
      </c>
      <c r="D314" s="5">
        <v>328612142.56280011</v>
      </c>
      <c r="E314" s="5">
        <v>9055270.4511154667</v>
      </c>
    </row>
    <row r="315" spans="2:5" x14ac:dyDescent="0.2">
      <c r="B315" s="3">
        <v>45384</v>
      </c>
      <c r="C315" s="4">
        <v>326</v>
      </c>
      <c r="D315" s="5">
        <v>674003253.15645289</v>
      </c>
      <c r="E315" s="5">
        <v>18587501.569352642</v>
      </c>
    </row>
    <row r="316" spans="2:5" x14ac:dyDescent="0.2">
      <c r="B316" s="3">
        <v>45385</v>
      </c>
      <c r="C316" s="4">
        <v>409</v>
      </c>
      <c r="D316" s="5">
        <v>711869169.97525954</v>
      </c>
      <c r="E316" s="5">
        <v>19618287.21752907</v>
      </c>
    </row>
    <row r="317" spans="2:5" x14ac:dyDescent="0.2">
      <c r="B317" s="3">
        <v>45386</v>
      </c>
      <c r="C317" s="4">
        <v>327</v>
      </c>
      <c r="D317" s="5">
        <v>383529862.57244009</v>
      </c>
      <c r="E317" s="5">
        <v>10580338.449913241</v>
      </c>
    </row>
    <row r="318" spans="2:5" x14ac:dyDescent="0.2">
      <c r="B318" s="3">
        <v>45387</v>
      </c>
      <c r="C318" s="4">
        <v>481</v>
      </c>
      <c r="D318" s="5">
        <v>596795188.5178498</v>
      </c>
      <c r="E318" s="5">
        <v>16481274.451273801</v>
      </c>
    </row>
    <row r="319" spans="2:5" x14ac:dyDescent="0.2">
      <c r="B319" s="3">
        <v>45390</v>
      </c>
      <c r="C319" s="4">
        <v>256</v>
      </c>
      <c r="D319" s="5">
        <v>322831539.66100001</v>
      </c>
      <c r="E319" s="5">
        <v>8911253.3513583653</v>
      </c>
    </row>
    <row r="320" spans="2:5" x14ac:dyDescent="0.2">
      <c r="B320" s="3">
        <v>45391</v>
      </c>
      <c r="C320" s="4">
        <v>340</v>
      </c>
      <c r="D320" s="5">
        <v>474123538.74653018</v>
      </c>
      <c r="E320" s="5">
        <v>13104249.445053332</v>
      </c>
    </row>
    <row r="321" spans="2:5" x14ac:dyDescent="0.2">
      <c r="B321" s="3">
        <v>45392</v>
      </c>
      <c r="C321" s="4">
        <v>327</v>
      </c>
      <c r="D321" s="5">
        <v>409604458.50735974</v>
      </c>
      <c r="E321" s="5">
        <v>11307200.214971382</v>
      </c>
    </row>
    <row r="322" spans="2:5" x14ac:dyDescent="0.2">
      <c r="B322" s="3">
        <v>45393</v>
      </c>
      <c r="C322" s="4">
        <v>402</v>
      </c>
      <c r="D322" s="5">
        <v>422158922.69662297</v>
      </c>
      <c r="E322" s="5">
        <v>11665619.072922003</v>
      </c>
    </row>
    <row r="323" spans="2:5" x14ac:dyDescent="0.2">
      <c r="B323" s="3">
        <v>45394</v>
      </c>
      <c r="C323" s="4">
        <v>416</v>
      </c>
      <c r="D323" s="5">
        <v>468741856.00495625</v>
      </c>
      <c r="E323" s="5">
        <v>12919974.862596767</v>
      </c>
    </row>
    <row r="324" spans="2:5" x14ac:dyDescent="0.2">
      <c r="B324" s="3">
        <v>45397</v>
      </c>
      <c r="C324" s="4">
        <v>292</v>
      </c>
      <c r="D324" s="5">
        <v>270829198.95176476</v>
      </c>
      <c r="E324" s="5">
        <v>7461948.9609161932</v>
      </c>
    </row>
    <row r="325" spans="2:5" x14ac:dyDescent="0.2">
      <c r="B325" s="3">
        <v>45398</v>
      </c>
      <c r="C325" s="4">
        <v>409</v>
      </c>
      <c r="D325" s="5">
        <v>457920170.89000005</v>
      </c>
      <c r="E325" s="5">
        <v>12618739.363551935</v>
      </c>
    </row>
    <row r="326" spans="2:5" x14ac:dyDescent="0.2">
      <c r="B326" s="3">
        <v>45399</v>
      </c>
      <c r="C326" s="4">
        <v>332</v>
      </c>
      <c r="D326" s="5">
        <v>446750265.80000019</v>
      </c>
      <c r="E326" s="5">
        <v>12308051.425170926</v>
      </c>
    </row>
    <row r="327" spans="2:5" x14ac:dyDescent="0.2">
      <c r="B327" s="3">
        <v>45400</v>
      </c>
      <c r="C327" s="4">
        <v>625</v>
      </c>
      <c r="D327" s="5">
        <v>729461226.02755904</v>
      </c>
      <c r="E327" s="5">
        <v>20080691.121565789</v>
      </c>
    </row>
    <row r="328" spans="2:5" x14ac:dyDescent="0.2">
      <c r="B328" s="3">
        <v>45404</v>
      </c>
      <c r="C328" s="4">
        <v>298</v>
      </c>
      <c r="D328" s="5">
        <v>277243935.93000007</v>
      </c>
      <c r="E328" s="5">
        <v>7628726.3512565251</v>
      </c>
    </row>
    <row r="329" spans="2:5" x14ac:dyDescent="0.2">
      <c r="B329" s="3">
        <v>45405</v>
      </c>
      <c r="C329" s="4">
        <v>347</v>
      </c>
      <c r="D329" s="5">
        <v>479374741.49999976</v>
      </c>
      <c r="E329" s="5">
        <v>13187533.121874191</v>
      </c>
    </row>
    <row r="330" spans="2:5" x14ac:dyDescent="0.2">
      <c r="B330" s="3">
        <v>45406</v>
      </c>
      <c r="C330" s="4">
        <v>417</v>
      </c>
      <c r="D330" s="5">
        <v>621736879.6099999</v>
      </c>
      <c r="E330" s="5">
        <v>17086457.226205546</v>
      </c>
    </row>
    <row r="331" spans="2:5" x14ac:dyDescent="0.2">
      <c r="B331" s="3">
        <v>45407</v>
      </c>
      <c r="C331" s="4">
        <v>387</v>
      </c>
      <c r="D331" s="5">
        <v>733768477.21999967</v>
      </c>
      <c r="E331" s="5">
        <v>20145689.884166919</v>
      </c>
    </row>
    <row r="332" spans="2:5" x14ac:dyDescent="0.2">
      <c r="B332" s="3">
        <v>45408</v>
      </c>
      <c r="C332" s="4">
        <v>501</v>
      </c>
      <c r="D332" s="5">
        <v>498771898.34999996</v>
      </c>
      <c r="E332" s="5">
        <v>13690827.297281725</v>
      </c>
    </row>
    <row r="333" spans="2:5" x14ac:dyDescent="0.2">
      <c r="B333" s="3">
        <v>45411</v>
      </c>
      <c r="C333" s="4">
        <v>374</v>
      </c>
      <c r="D333" s="5">
        <v>344215450.97999996</v>
      </c>
      <c r="E333" s="5">
        <v>9448058.6230937354</v>
      </c>
    </row>
    <row r="334" spans="2:5" x14ac:dyDescent="0.2">
      <c r="B334" s="3">
        <v>45412</v>
      </c>
      <c r="C334" s="4">
        <v>367</v>
      </c>
      <c r="D334" s="5">
        <v>554133122.05999994</v>
      </c>
      <c r="E334" s="5">
        <v>15212487.771439243</v>
      </c>
    </row>
    <row r="335" spans="2:5" x14ac:dyDescent="0.2">
      <c r="B335" s="3">
        <v>45414</v>
      </c>
      <c r="C335" s="4">
        <v>425</v>
      </c>
      <c r="D335" s="5">
        <v>608030821.33188975</v>
      </c>
      <c r="E335" s="5">
        <v>16670710.42502371</v>
      </c>
    </row>
    <row r="336" spans="2:5" x14ac:dyDescent="0.2">
      <c r="B336" s="3">
        <v>45415</v>
      </c>
      <c r="C336" s="4">
        <v>589</v>
      </c>
      <c r="D336" s="5">
        <v>786875198.71999955</v>
      </c>
      <c r="E336" s="5">
        <v>21552378.908734344</v>
      </c>
    </row>
    <row r="337" spans="2:5" x14ac:dyDescent="0.2">
      <c r="B337" s="3">
        <v>45418</v>
      </c>
      <c r="C337" s="4">
        <v>502</v>
      </c>
      <c r="D337" s="5">
        <v>401405444.81999999</v>
      </c>
      <c r="E337" s="5">
        <v>10971888.533793988</v>
      </c>
    </row>
    <row r="338" spans="2:5" x14ac:dyDescent="0.2">
      <c r="B338" s="3">
        <v>45419</v>
      </c>
      <c r="C338" s="4">
        <v>445</v>
      </c>
      <c r="D338" s="5">
        <v>455857826.85770297</v>
      </c>
      <c r="E338" s="5">
        <v>12463202.315644363</v>
      </c>
    </row>
    <row r="339" spans="2:5" x14ac:dyDescent="0.2">
      <c r="B339" s="3">
        <v>45420</v>
      </c>
      <c r="C339" s="4">
        <v>473</v>
      </c>
      <c r="D339" s="5">
        <v>286957021.91413814</v>
      </c>
      <c r="E339" s="5">
        <v>7848483.0443037469</v>
      </c>
    </row>
    <row r="340" spans="2:5" x14ac:dyDescent="0.2">
      <c r="B340" s="3">
        <v>45421</v>
      </c>
      <c r="C340" s="4">
        <v>453</v>
      </c>
      <c r="D340" s="5">
        <v>584264920.65000045</v>
      </c>
      <c r="E340" s="5">
        <v>15971027.932525663</v>
      </c>
    </row>
    <row r="341" spans="2:5" x14ac:dyDescent="0.2">
      <c r="B341" s="3">
        <v>45422</v>
      </c>
      <c r="C341" s="4">
        <v>586</v>
      </c>
      <c r="D341" s="5">
        <v>552102880.98000002</v>
      </c>
      <c r="E341" s="5">
        <v>15090344.279447347</v>
      </c>
    </row>
    <row r="342" spans="2:5" x14ac:dyDescent="0.2">
      <c r="B342" s="3">
        <v>45426</v>
      </c>
      <c r="C342" s="4">
        <v>546</v>
      </c>
      <c r="D342" s="5">
        <v>621933441.72000039</v>
      </c>
      <c r="E342" s="5">
        <v>16988029.033518072</v>
      </c>
    </row>
    <row r="343" spans="2:5" x14ac:dyDescent="0.2">
      <c r="B343" s="3">
        <v>45427</v>
      </c>
      <c r="C343" s="4">
        <v>415</v>
      </c>
      <c r="D343" s="5">
        <v>509004567.53681785</v>
      </c>
      <c r="E343" s="5">
        <v>13909166.783809163</v>
      </c>
    </row>
    <row r="344" spans="2:5" x14ac:dyDescent="0.2">
      <c r="B344" s="3">
        <v>45428</v>
      </c>
      <c r="C344" s="4">
        <v>549</v>
      </c>
      <c r="D344" s="5">
        <v>592034558.5000006</v>
      </c>
      <c r="E344" s="5">
        <v>16173951.582058888</v>
      </c>
    </row>
    <row r="345" spans="2:5" x14ac:dyDescent="0.2">
      <c r="B345" s="3">
        <v>45429</v>
      </c>
      <c r="C345" s="4">
        <v>661</v>
      </c>
      <c r="D345" s="5">
        <v>717899352.61476004</v>
      </c>
      <c r="E345" s="5">
        <v>19600544.758979414</v>
      </c>
    </row>
    <row r="346" spans="2:5" x14ac:dyDescent="0.2">
      <c r="B346" s="3">
        <v>45432</v>
      </c>
      <c r="C346" s="4">
        <v>374</v>
      </c>
      <c r="D346" s="5">
        <v>361532210.94999987</v>
      </c>
      <c r="E346" s="5">
        <v>9885573.0236767717</v>
      </c>
    </row>
    <row r="347" spans="2:5" x14ac:dyDescent="0.2">
      <c r="B347" s="3">
        <v>45433</v>
      </c>
      <c r="C347" s="4">
        <v>516</v>
      </c>
      <c r="D347" s="5">
        <v>517553261.41000015</v>
      </c>
      <c r="E347" s="5">
        <v>14152283.722310182</v>
      </c>
    </row>
    <row r="348" spans="2:5" x14ac:dyDescent="0.2">
      <c r="B348" s="3">
        <v>45434</v>
      </c>
      <c r="C348" s="4">
        <v>415</v>
      </c>
      <c r="D348" s="5">
        <v>421808999.15000027</v>
      </c>
      <c r="E348" s="5">
        <v>11537792.415800257</v>
      </c>
    </row>
    <row r="349" spans="2:5" x14ac:dyDescent="0.2">
      <c r="B349" s="3">
        <v>45435</v>
      </c>
      <c r="C349" s="4">
        <v>645</v>
      </c>
      <c r="D349" s="5">
        <v>618913152.95000005</v>
      </c>
      <c r="E349" s="5">
        <v>16934996.414147511</v>
      </c>
    </row>
    <row r="350" spans="2:5" x14ac:dyDescent="0.2">
      <c r="B350" s="3">
        <v>45436</v>
      </c>
      <c r="C350" s="4">
        <v>680</v>
      </c>
      <c r="D350" s="5">
        <v>608348318.99999893</v>
      </c>
      <c r="E350" s="5">
        <v>16657082.98308685</v>
      </c>
    </row>
    <row r="351" spans="2:5" x14ac:dyDescent="0.2">
      <c r="B351" s="3">
        <v>45439</v>
      </c>
      <c r="C351" s="4">
        <v>386</v>
      </c>
      <c r="D351" s="5">
        <v>348774324.8499999</v>
      </c>
      <c r="E351" s="5">
        <v>9552085.0124202594</v>
      </c>
    </row>
    <row r="352" spans="2:5" x14ac:dyDescent="0.2">
      <c r="B352" s="3">
        <v>45440</v>
      </c>
      <c r="C352" s="4">
        <v>435</v>
      </c>
      <c r="D352" s="5">
        <v>483072622.24000037</v>
      </c>
      <c r="E352" s="5">
        <v>13230552.840032971</v>
      </c>
    </row>
    <row r="353" spans="2:5" x14ac:dyDescent="0.2">
      <c r="B353" s="3">
        <v>45441</v>
      </c>
      <c r="C353" s="4">
        <v>456</v>
      </c>
      <c r="D353" s="5">
        <v>610116479.77000034</v>
      </c>
      <c r="E353" s="5">
        <v>16710804.342062371</v>
      </c>
    </row>
    <row r="354" spans="2:5" x14ac:dyDescent="0.2">
      <c r="B354" s="3">
        <v>45442</v>
      </c>
      <c r="C354" s="4">
        <v>493</v>
      </c>
      <c r="D354" s="5">
        <v>565585340.95999968</v>
      </c>
      <c r="E354" s="5">
        <v>15490650.617615333</v>
      </c>
    </row>
    <row r="355" spans="2:5" x14ac:dyDescent="0.2">
      <c r="B355" s="3">
        <v>45443</v>
      </c>
      <c r="C355" s="4">
        <v>600</v>
      </c>
      <c r="D355" s="5">
        <v>601590138.88000023</v>
      </c>
      <c r="E355" s="5">
        <v>16465140.702626366</v>
      </c>
    </row>
    <row r="356" spans="2:5" x14ac:dyDescent="0.2">
      <c r="B356" s="3">
        <v>45447</v>
      </c>
      <c r="C356" s="4">
        <v>745</v>
      </c>
      <c r="D356" s="5">
        <v>764265917.48076785</v>
      </c>
      <c r="E356" s="5">
        <v>20919076.746320389</v>
      </c>
    </row>
    <row r="357" spans="2:5" x14ac:dyDescent="0.2">
      <c r="B357" s="3">
        <v>45448</v>
      </c>
      <c r="C357" s="4">
        <v>504</v>
      </c>
      <c r="D357" s="5">
        <v>609215376.90999997</v>
      </c>
      <c r="E357" s="5">
        <v>16672195.926471226</v>
      </c>
    </row>
    <row r="358" spans="2:5" x14ac:dyDescent="0.2">
      <c r="B358" s="3">
        <v>45449</v>
      </c>
      <c r="C358" s="4">
        <v>571</v>
      </c>
      <c r="D358" s="5">
        <v>657756470.58803964</v>
      </c>
      <c r="E358" s="5">
        <v>18008883.763772823</v>
      </c>
    </row>
    <row r="359" spans="2:5" x14ac:dyDescent="0.2">
      <c r="B359" s="3">
        <v>45450</v>
      </c>
      <c r="C359" s="4">
        <v>647</v>
      </c>
      <c r="D359" s="5">
        <v>492034180.0599997</v>
      </c>
      <c r="E359" s="5">
        <v>13484747.947555648</v>
      </c>
    </row>
    <row r="360" spans="2:5" x14ac:dyDescent="0.2">
      <c r="B360" s="3">
        <v>45453</v>
      </c>
      <c r="C360" s="4">
        <v>426</v>
      </c>
      <c r="D360" s="5">
        <v>364673709.40000021</v>
      </c>
      <c r="E360" s="5">
        <v>9996894.335598575</v>
      </c>
    </row>
    <row r="361" spans="2:5" x14ac:dyDescent="0.2">
      <c r="B361" s="3">
        <v>45454</v>
      </c>
      <c r="C361" s="4">
        <v>516</v>
      </c>
      <c r="D361" s="5">
        <v>454128428.59000003</v>
      </c>
      <c r="E361" s="5">
        <v>12458941.799451305</v>
      </c>
    </row>
    <row r="362" spans="2:5" x14ac:dyDescent="0.2">
      <c r="B362" s="3">
        <v>45455</v>
      </c>
      <c r="C362" s="4">
        <v>502</v>
      </c>
      <c r="D362" s="5">
        <v>498307284.79000026</v>
      </c>
      <c r="E362" s="5">
        <v>13675296.3154356</v>
      </c>
    </row>
    <row r="363" spans="2:5" x14ac:dyDescent="0.2">
      <c r="B363" s="3">
        <v>45456</v>
      </c>
      <c r="C363" s="4">
        <v>477</v>
      </c>
      <c r="D363" s="5">
        <v>445561183.61348218</v>
      </c>
      <c r="E363" s="5">
        <v>12224001.394071348</v>
      </c>
    </row>
    <row r="364" spans="2:5" x14ac:dyDescent="0.2">
      <c r="B364" s="3">
        <v>45457</v>
      </c>
      <c r="C364" s="4">
        <v>563</v>
      </c>
      <c r="D364" s="5">
        <v>563097244.90999985</v>
      </c>
      <c r="E364" s="5">
        <v>15457134.992149245</v>
      </c>
    </row>
    <row r="365" spans="2:5" x14ac:dyDescent="0.2">
      <c r="B365" s="3">
        <v>45461</v>
      </c>
      <c r="C365" s="4">
        <v>720</v>
      </c>
      <c r="D365" s="5">
        <v>651074559.82875156</v>
      </c>
      <c r="E365" s="5">
        <v>17878019.41447961</v>
      </c>
    </row>
    <row r="366" spans="2:5" x14ac:dyDescent="0.2">
      <c r="B366" s="3">
        <v>45462</v>
      </c>
      <c r="C366" s="4">
        <v>606</v>
      </c>
      <c r="D366" s="5">
        <v>436120840.2899999</v>
      </c>
      <c r="E366" s="5">
        <v>11983349.964966647</v>
      </c>
    </row>
    <row r="367" spans="2:5" x14ac:dyDescent="0.2">
      <c r="B367" s="3">
        <v>45463</v>
      </c>
      <c r="C367" s="4">
        <v>618</v>
      </c>
      <c r="D367" s="5">
        <v>610905396.63000059</v>
      </c>
      <c r="E367" s="5">
        <v>16790911.072173595</v>
      </c>
    </row>
    <row r="368" spans="2:5" x14ac:dyDescent="0.2">
      <c r="B368" s="3">
        <v>45464</v>
      </c>
      <c r="C368" s="4">
        <v>676</v>
      </c>
      <c r="D368" s="5">
        <v>652164918.13000083</v>
      </c>
      <c r="E368" s="5">
        <v>17927010.385965511</v>
      </c>
    </row>
    <row r="369" spans="2:5" x14ac:dyDescent="0.2">
      <c r="B369" s="3">
        <v>45468</v>
      </c>
      <c r="C369" s="4">
        <v>591</v>
      </c>
      <c r="D369" s="5">
        <v>438325004.25920027</v>
      </c>
      <c r="E369" s="5">
        <v>12051000.185832711</v>
      </c>
    </row>
    <row r="370" spans="2:5" x14ac:dyDescent="0.2">
      <c r="B370" s="3">
        <v>45469</v>
      </c>
      <c r="C370" s="4">
        <v>590</v>
      </c>
      <c r="D370" s="5">
        <v>589921763.22999978</v>
      </c>
      <c r="E370" s="5">
        <v>16222017.110448079</v>
      </c>
    </row>
    <row r="371" spans="2:5" x14ac:dyDescent="0.2">
      <c r="B371" s="3">
        <v>45470</v>
      </c>
      <c r="C371" s="4">
        <v>596</v>
      </c>
      <c r="D371" s="5">
        <v>736099547.92000091</v>
      </c>
      <c r="E371" s="5">
        <v>20232353.312462382</v>
      </c>
    </row>
    <row r="372" spans="2:5" x14ac:dyDescent="0.2">
      <c r="B372" s="3">
        <v>45471</v>
      </c>
      <c r="C372" s="4">
        <v>674</v>
      </c>
      <c r="D372" s="5">
        <v>604432745.79999995</v>
      </c>
      <c r="E372" s="5">
        <v>16601418.509414004</v>
      </c>
    </row>
    <row r="373" spans="2:5" x14ac:dyDescent="0.2">
      <c r="B373" s="3">
        <v>45474</v>
      </c>
      <c r="C373" s="4">
        <v>492</v>
      </c>
      <c r="D373" s="5">
        <v>419910264.58999991</v>
      </c>
      <c r="E373" s="5">
        <v>11521372.998831142</v>
      </c>
    </row>
    <row r="374" spans="2:5" x14ac:dyDescent="0.2">
      <c r="B374" s="3">
        <v>45475</v>
      </c>
      <c r="C374" s="4">
        <v>451</v>
      </c>
      <c r="D374" s="5">
        <v>494958823.17209965</v>
      </c>
      <c r="E374" s="5">
        <v>13577217.54081323</v>
      </c>
    </row>
    <row r="375" spans="2:5" x14ac:dyDescent="0.2">
      <c r="B375" s="3">
        <v>45476</v>
      </c>
      <c r="C375" s="4">
        <v>632</v>
      </c>
      <c r="D375" s="5">
        <v>595041985.40999985</v>
      </c>
      <c r="E375" s="5">
        <v>16317183.260848109</v>
      </c>
    </row>
    <row r="376" spans="2:5" x14ac:dyDescent="0.2">
      <c r="B376" s="3">
        <v>45477</v>
      </c>
      <c r="C376" s="4">
        <v>716</v>
      </c>
      <c r="D376" s="5">
        <v>930585594.43760061</v>
      </c>
      <c r="E376" s="5">
        <v>25510942.089254078</v>
      </c>
    </row>
    <row r="377" spans="2:5" x14ac:dyDescent="0.2">
      <c r="B377" s="3">
        <v>45481</v>
      </c>
      <c r="C377" s="4">
        <v>520</v>
      </c>
      <c r="D377" s="5">
        <v>455263943.73459274</v>
      </c>
      <c r="E377" s="5">
        <v>12468782.950802682</v>
      </c>
    </row>
    <row r="378" spans="2:5" x14ac:dyDescent="0.2">
      <c r="B378" s="3">
        <v>45482</v>
      </c>
      <c r="C378" s="4">
        <v>597</v>
      </c>
      <c r="D378" s="5">
        <v>602050508.01000071</v>
      </c>
      <c r="E378" s="5">
        <v>16499597.356175039</v>
      </c>
    </row>
    <row r="379" spans="2:5" x14ac:dyDescent="0.2">
      <c r="B379" s="3">
        <v>45483</v>
      </c>
      <c r="C379" s="4">
        <v>572</v>
      </c>
      <c r="D379" s="5">
        <v>669792875.94000125</v>
      </c>
      <c r="E379" s="5">
        <v>18347674.766063303</v>
      </c>
    </row>
    <row r="380" spans="2:5" x14ac:dyDescent="0.2">
      <c r="B380" s="3">
        <v>45484</v>
      </c>
      <c r="C380" s="4">
        <v>566</v>
      </c>
      <c r="D380" s="5">
        <v>691114102.25999951</v>
      </c>
      <c r="E380" s="5">
        <v>18927684.144998822</v>
      </c>
    </row>
    <row r="381" spans="2:5" x14ac:dyDescent="0.2">
      <c r="B381" s="3">
        <v>45485</v>
      </c>
      <c r="C381" s="4">
        <v>680</v>
      </c>
      <c r="D381" s="5">
        <v>640561091.6600008</v>
      </c>
      <c r="E381" s="5">
        <v>17535062.445695765</v>
      </c>
    </row>
    <row r="382" spans="2:5" x14ac:dyDescent="0.2">
      <c r="B382" s="3">
        <v>45488</v>
      </c>
      <c r="C382" s="4">
        <v>72</v>
      </c>
      <c r="D382" s="5">
        <v>118253557.31</v>
      </c>
      <c r="E382" s="5">
        <v>3237667.9993867096</v>
      </c>
    </row>
    <row r="383" spans="2:5" x14ac:dyDescent="0.2">
      <c r="B383" s="3">
        <v>45489</v>
      </c>
      <c r="C383" s="4">
        <v>87</v>
      </c>
      <c r="D383" s="5">
        <v>298640250.23400009</v>
      </c>
      <c r="E383" s="5">
        <v>8181834.9999999991</v>
      </c>
    </row>
    <row r="384" spans="2:5" x14ac:dyDescent="0.2">
      <c r="B384" s="3">
        <v>45490</v>
      </c>
      <c r="C384" s="4">
        <v>91</v>
      </c>
      <c r="D384" s="5">
        <v>255331025.96000007</v>
      </c>
      <c r="E384" s="5">
        <v>6994220.8393140836</v>
      </c>
    </row>
    <row r="385" spans="2:5" x14ac:dyDescent="0.2">
      <c r="B385" s="3">
        <v>45491</v>
      </c>
      <c r="C385" s="4">
        <v>176</v>
      </c>
      <c r="D385" s="5">
        <v>150475007.49000007</v>
      </c>
      <c r="E385" s="5">
        <v>4118011.08052117</v>
      </c>
    </row>
    <row r="386" spans="2:5" x14ac:dyDescent="0.2">
      <c r="B386" s="3">
        <v>45492</v>
      </c>
      <c r="C386" s="4">
        <v>166</v>
      </c>
      <c r="D386" s="5">
        <v>363728557.92000002</v>
      </c>
      <c r="E386" s="5">
        <v>9945438.5799127202</v>
      </c>
    </row>
    <row r="387" spans="2:5" x14ac:dyDescent="0.2">
      <c r="B387" s="3">
        <v>45495</v>
      </c>
      <c r="C387" s="4">
        <v>82</v>
      </c>
      <c r="D387" s="5">
        <v>269282608.29000002</v>
      </c>
      <c r="E387" s="5">
        <v>7356121.8001671815</v>
      </c>
    </row>
    <row r="388" spans="2:5" x14ac:dyDescent="0.2">
      <c r="B388" s="3">
        <v>45496</v>
      </c>
      <c r="C388" s="4">
        <v>132</v>
      </c>
      <c r="D388" s="5">
        <v>266895514.41000003</v>
      </c>
      <c r="E388" s="5">
        <v>7305920.7807529969</v>
      </c>
    </row>
    <row r="389" spans="2:5" x14ac:dyDescent="0.2">
      <c r="B389" s="3">
        <v>45498</v>
      </c>
      <c r="C389" s="4">
        <v>106</v>
      </c>
      <c r="D389" s="5">
        <v>256636119.49000004</v>
      </c>
      <c r="E389" s="5">
        <v>7019779.5205011098</v>
      </c>
    </row>
    <row r="390" spans="2:5" x14ac:dyDescent="0.2">
      <c r="B390" s="3">
        <v>45499</v>
      </c>
      <c r="C390" s="4">
        <v>181</v>
      </c>
      <c r="D390" s="5">
        <v>235044017.20999995</v>
      </c>
      <c r="E390" s="5">
        <v>6425531.5710626366</v>
      </c>
    </row>
    <row r="391" spans="2:5" x14ac:dyDescent="0.2">
      <c r="B391" s="3">
        <v>45502</v>
      </c>
      <c r="C391" s="4">
        <v>100</v>
      </c>
      <c r="D391" s="5">
        <v>169101159.85000014</v>
      </c>
      <c r="E391" s="5">
        <v>4619316.3089976357</v>
      </c>
    </row>
    <row r="392" spans="2:5" x14ac:dyDescent="0.2">
      <c r="B392" s="3">
        <v>45503</v>
      </c>
      <c r="C392" s="4">
        <v>47</v>
      </c>
      <c r="D392" s="5">
        <v>119285345.93000002</v>
      </c>
      <c r="E392" s="5">
        <v>3258361.2207380701</v>
      </c>
    </row>
    <row r="393" spans="2:5" x14ac:dyDescent="0.2">
      <c r="B393" s="3">
        <v>45504</v>
      </c>
      <c r="C393" s="4">
        <v>62</v>
      </c>
      <c r="D393" s="5">
        <v>108425809.343936</v>
      </c>
      <c r="E393" s="5">
        <v>2961418.12</v>
      </c>
    </row>
    <row r="394" spans="2:5" x14ac:dyDescent="0.2">
      <c r="B394" s="3">
        <v>45505</v>
      </c>
      <c r="C394" s="4">
        <v>81</v>
      </c>
      <c r="D394" s="5">
        <v>172257330.84959999</v>
      </c>
      <c r="E394" s="5">
        <v>4701756.9997816402</v>
      </c>
    </row>
    <row r="395" spans="2:5" x14ac:dyDescent="0.2">
      <c r="B395" s="3">
        <v>45506</v>
      </c>
      <c r="C395" s="4">
        <v>180</v>
      </c>
      <c r="D395" s="5">
        <v>211610367.77000007</v>
      </c>
      <c r="E395" s="5">
        <v>5775029.617955206</v>
      </c>
    </row>
    <row r="396" spans="2:5" x14ac:dyDescent="0.2">
      <c r="B396" s="3">
        <v>45509</v>
      </c>
      <c r="C396" s="4">
        <v>78</v>
      </c>
      <c r="D396" s="5">
        <v>130836088.99999999</v>
      </c>
      <c r="E396" s="5">
        <v>3569344.000218248</v>
      </c>
    </row>
    <row r="397" spans="2:5" x14ac:dyDescent="0.2">
      <c r="B397" s="3">
        <v>45510</v>
      </c>
      <c r="C397" s="4">
        <v>125</v>
      </c>
      <c r="D397" s="5">
        <v>238216059.26107502</v>
      </c>
      <c r="E397" s="5">
        <v>6499277.2499999991</v>
      </c>
    </row>
    <row r="398" spans="2:5" x14ac:dyDescent="0.2">
      <c r="B398" s="3">
        <v>45511</v>
      </c>
      <c r="C398" s="4">
        <v>93</v>
      </c>
      <c r="D398" s="5">
        <v>177906592.999764</v>
      </c>
      <c r="E398" s="5">
        <v>4852324.42</v>
      </c>
    </row>
    <row r="399" spans="2:5" x14ac:dyDescent="0.2">
      <c r="B399" s="3">
        <v>45512</v>
      </c>
      <c r="C399" s="4">
        <v>114</v>
      </c>
      <c r="D399" s="5">
        <v>154252621.24000007</v>
      </c>
      <c r="E399" s="5">
        <v>4205291.6593512632</v>
      </c>
    </row>
    <row r="400" spans="2:5" x14ac:dyDescent="0.2">
      <c r="B400" s="3">
        <v>45513</v>
      </c>
      <c r="C400" s="4">
        <v>90</v>
      </c>
      <c r="D400" s="5">
        <v>121468145.72999996</v>
      </c>
      <c r="E400" s="5">
        <v>3311319.6610391266</v>
      </c>
    </row>
    <row r="401" spans="2:5" x14ac:dyDescent="0.2">
      <c r="B401" s="3">
        <v>45516</v>
      </c>
      <c r="C401" s="4">
        <v>116</v>
      </c>
      <c r="D401" s="5">
        <v>88425832.230000019</v>
      </c>
      <c r="E401" s="5">
        <v>2411670.6093962225</v>
      </c>
    </row>
    <row r="402" spans="2:5" x14ac:dyDescent="0.2">
      <c r="B402" s="3">
        <v>45517</v>
      </c>
      <c r="C402" s="4">
        <v>93</v>
      </c>
      <c r="D402" s="5">
        <v>174821464.22000003</v>
      </c>
      <c r="E402" s="5">
        <v>4772565.6002511568</v>
      </c>
    </row>
    <row r="403" spans="2:5" x14ac:dyDescent="0.2">
      <c r="B403" s="3">
        <v>45518</v>
      </c>
      <c r="C403" s="4">
        <v>96</v>
      </c>
      <c r="D403" s="5">
        <v>192000975.926292</v>
      </c>
      <c r="E403" s="5">
        <v>5237899.72</v>
      </c>
    </row>
    <row r="404" spans="2:5" x14ac:dyDescent="0.2">
      <c r="B404" s="3">
        <v>45519</v>
      </c>
      <c r="C404" s="4">
        <v>117</v>
      </c>
      <c r="D404" s="5">
        <v>176521939.67000005</v>
      </c>
      <c r="E404" s="5">
        <v>4821264.9992352482</v>
      </c>
    </row>
    <row r="405" spans="2:5" x14ac:dyDescent="0.2">
      <c r="B405" s="3">
        <v>45520</v>
      </c>
      <c r="C405" s="4">
        <v>165</v>
      </c>
      <c r="D405" s="5">
        <v>296931110.75044984</v>
      </c>
      <c r="E405" s="5">
        <v>8095883.7944</v>
      </c>
    </row>
    <row r="406" spans="2:5" x14ac:dyDescent="0.2">
      <c r="B406" s="3">
        <v>45524</v>
      </c>
      <c r="C406" s="4">
        <v>152</v>
      </c>
      <c r="D406" s="5">
        <v>316359238.38796794</v>
      </c>
      <c r="E406" s="5">
        <v>8623714.4100000001</v>
      </c>
    </row>
    <row r="407" spans="2:5" x14ac:dyDescent="0.2">
      <c r="B407" s="3">
        <v>45525</v>
      </c>
      <c r="C407" s="4">
        <v>113</v>
      </c>
      <c r="D407" s="5">
        <v>238674502.66973001</v>
      </c>
      <c r="E407" s="5">
        <v>6506406.3099999996</v>
      </c>
    </row>
    <row r="408" spans="2:5" x14ac:dyDescent="0.2">
      <c r="B408" s="3">
        <v>45526</v>
      </c>
      <c r="C408" s="4">
        <v>148</v>
      </c>
      <c r="D408" s="5">
        <v>214792338.19425997</v>
      </c>
      <c r="E408" s="5">
        <v>5860892.6500000004</v>
      </c>
    </row>
    <row r="409" spans="2:5" x14ac:dyDescent="0.2">
      <c r="B409" s="3">
        <v>45527</v>
      </c>
      <c r="C409" s="4">
        <v>137</v>
      </c>
      <c r="D409" s="5">
        <v>133738879.51376201</v>
      </c>
      <c r="E409" s="5">
        <v>3644438.8600000003</v>
      </c>
    </row>
    <row r="410" spans="2:5" x14ac:dyDescent="0.2">
      <c r="B410" s="3">
        <v>45530</v>
      </c>
      <c r="C410" s="4">
        <v>106</v>
      </c>
      <c r="D410" s="5">
        <v>196962669.05491194</v>
      </c>
      <c r="E410" s="5">
        <v>5383140.9899999984</v>
      </c>
    </row>
    <row r="411" spans="2:5" x14ac:dyDescent="0.2">
      <c r="B411" s="3">
        <v>45531</v>
      </c>
      <c r="C411" s="4">
        <v>69</v>
      </c>
      <c r="D411" s="5">
        <v>84801797.342345029</v>
      </c>
      <c r="E411" s="5">
        <v>2319314.65</v>
      </c>
    </row>
    <row r="412" spans="2:5" x14ac:dyDescent="0.2">
      <c r="B412" s="3">
        <v>45532</v>
      </c>
      <c r="C412" s="4">
        <v>96</v>
      </c>
      <c r="D412" s="5">
        <v>64896670.27118101</v>
      </c>
      <c r="E412" s="5">
        <v>1773700.0699999998</v>
      </c>
    </row>
    <row r="413" spans="2:5" x14ac:dyDescent="0.2">
      <c r="B413" s="3">
        <v>45533</v>
      </c>
      <c r="C413" s="4">
        <v>158</v>
      </c>
      <c r="D413" s="5">
        <v>264934844.6455889</v>
      </c>
      <c r="E413" s="5">
        <v>7240259.3099999996</v>
      </c>
    </row>
    <row r="414" spans="2:5" x14ac:dyDescent="0.2">
      <c r="B414" s="3">
        <v>45534</v>
      </c>
      <c r="C414" s="4">
        <v>60</v>
      </c>
      <c r="D414" s="5">
        <v>34745466.970000006</v>
      </c>
      <c r="E414" s="5">
        <v>948658.38027188391</v>
      </c>
    </row>
    <row r="415" spans="2:5" x14ac:dyDescent="0.2">
      <c r="B415" s="3">
        <v>45537</v>
      </c>
      <c r="C415" s="4">
        <v>177</v>
      </c>
      <c r="D415" s="5">
        <v>294079159.83498812</v>
      </c>
      <c r="E415" s="5">
        <v>8024995.2199999997</v>
      </c>
    </row>
    <row r="416" spans="2:5" x14ac:dyDescent="0.2">
      <c r="B416" s="3">
        <v>45538</v>
      </c>
      <c r="C416" s="4">
        <v>93</v>
      </c>
      <c r="D416" s="5">
        <v>130856080.72152999</v>
      </c>
      <c r="E416" s="5">
        <v>3571536.0500000003</v>
      </c>
    </row>
    <row r="417" spans="2:5" x14ac:dyDescent="0.2">
      <c r="B417" s="3">
        <v>45539</v>
      </c>
      <c r="C417" s="4">
        <v>108</v>
      </c>
      <c r="D417" s="5">
        <v>161817147.19999999</v>
      </c>
      <c r="E417" s="5">
        <v>4416515.3401693804</v>
      </c>
    </row>
    <row r="418" spans="2:5" x14ac:dyDescent="0.2">
      <c r="B418" s="3">
        <v>45540</v>
      </c>
      <c r="C418" s="4">
        <v>94</v>
      </c>
      <c r="D418" s="5">
        <v>119842414.13527597</v>
      </c>
      <c r="E418" s="5">
        <v>3270486.9099999992</v>
      </c>
    </row>
    <row r="419" spans="2:5" x14ac:dyDescent="0.2">
      <c r="B419" s="3">
        <v>45541</v>
      </c>
      <c r="C419" s="4">
        <v>159</v>
      </c>
      <c r="D419" s="5">
        <v>123329529.74999999</v>
      </c>
      <c r="E419" s="5">
        <v>3361888.360510949</v>
      </c>
    </row>
    <row r="420" spans="2:5" x14ac:dyDescent="0.2">
      <c r="B420" s="3">
        <v>45544</v>
      </c>
      <c r="C420" s="4">
        <v>94</v>
      </c>
      <c r="D420" s="5">
        <v>165944079.67000002</v>
      </c>
      <c r="E420" s="5">
        <v>4522154.5700052874</v>
      </c>
    </row>
    <row r="421" spans="2:5" x14ac:dyDescent="0.2">
      <c r="B421" s="3">
        <v>45545</v>
      </c>
      <c r="C421" s="4">
        <v>107</v>
      </c>
      <c r="D421" s="5">
        <v>215747051.27588198</v>
      </c>
      <c r="E421" s="5">
        <v>5881005.8300000001</v>
      </c>
    </row>
    <row r="422" spans="2:5" x14ac:dyDescent="0.2">
      <c r="B422" s="3">
        <v>45546</v>
      </c>
      <c r="C422" s="4">
        <v>90</v>
      </c>
      <c r="D422" s="5">
        <v>139140370.24423203</v>
      </c>
      <c r="E422" s="5">
        <v>3790650.3600000003</v>
      </c>
    </row>
    <row r="423" spans="2:5" x14ac:dyDescent="0.2">
      <c r="B423" s="3">
        <v>45547</v>
      </c>
      <c r="C423" s="4">
        <v>145</v>
      </c>
      <c r="D423" s="5">
        <v>126124346.32030201</v>
      </c>
      <c r="E423" s="5">
        <v>3433608.7399999993</v>
      </c>
    </row>
    <row r="424" spans="2:5" x14ac:dyDescent="0.2">
      <c r="B424" s="3">
        <v>45548</v>
      </c>
      <c r="C424" s="4">
        <v>166</v>
      </c>
      <c r="D424" s="5">
        <v>139070768.94218999</v>
      </c>
      <c r="E424" s="5">
        <v>3785165.59</v>
      </c>
    </row>
    <row r="425" spans="2:5" x14ac:dyDescent="0.2">
      <c r="B425" s="3">
        <v>45552</v>
      </c>
      <c r="C425" s="4">
        <v>134</v>
      </c>
      <c r="D425" s="5">
        <v>222872795.72866398</v>
      </c>
      <c r="E425" s="5">
        <v>6060426.6400000006</v>
      </c>
    </row>
    <row r="426" spans="2:5" x14ac:dyDescent="0.2">
      <c r="B426" s="3">
        <v>45553</v>
      </c>
      <c r="C426" s="4">
        <v>127</v>
      </c>
      <c r="D426" s="5">
        <v>199899536.53789401</v>
      </c>
      <c r="E426" s="5">
        <v>5436454.9699999997</v>
      </c>
    </row>
    <row r="427" spans="2:5" x14ac:dyDescent="0.2">
      <c r="B427" s="3">
        <v>45554</v>
      </c>
      <c r="C427" s="4">
        <v>143</v>
      </c>
      <c r="D427" s="5">
        <v>368146595.36007619</v>
      </c>
      <c r="E427" s="5">
        <v>10009722.839999998</v>
      </c>
    </row>
    <row r="428" spans="2:5" x14ac:dyDescent="0.2">
      <c r="B428" s="3">
        <v>45555</v>
      </c>
      <c r="C428" s="4">
        <v>163</v>
      </c>
      <c r="D428" s="5">
        <v>116494304.34999999</v>
      </c>
      <c r="E428" s="5">
        <v>3165494.2719414816</v>
      </c>
    </row>
    <row r="429" spans="2:5" x14ac:dyDescent="0.2">
      <c r="B429" s="3">
        <v>45558</v>
      </c>
      <c r="C429" s="4">
        <v>122</v>
      </c>
      <c r="D429" s="5">
        <v>475881447.64999998</v>
      </c>
      <c r="E429" s="5">
        <v>12923483.900008151</v>
      </c>
    </row>
    <row r="430" spans="2:5" x14ac:dyDescent="0.2">
      <c r="B430" s="3">
        <v>45559</v>
      </c>
      <c r="C430" s="4">
        <v>126</v>
      </c>
      <c r="D430" s="5">
        <v>123479621.67999999</v>
      </c>
      <c r="E430" s="5">
        <v>3354239.5805829456</v>
      </c>
    </row>
    <row r="431" spans="2:5" x14ac:dyDescent="0.2">
      <c r="B431" s="3">
        <v>45560</v>
      </c>
      <c r="C431" s="4">
        <v>104</v>
      </c>
      <c r="D431" s="5">
        <v>110663050.56057</v>
      </c>
      <c r="E431" s="5">
        <v>3006290.34</v>
      </c>
    </row>
    <row r="432" spans="2:5" x14ac:dyDescent="0.2">
      <c r="B432" s="3">
        <v>45561</v>
      </c>
      <c r="C432" s="4">
        <v>161</v>
      </c>
      <c r="D432" s="5">
        <v>113845908.06125703</v>
      </c>
      <c r="E432" s="5">
        <v>3089382.5100000002</v>
      </c>
    </row>
    <row r="433" spans="2:5" x14ac:dyDescent="0.2">
      <c r="B433" s="3">
        <v>45562</v>
      </c>
      <c r="C433" s="4">
        <v>146</v>
      </c>
      <c r="D433" s="5">
        <v>162916855.18415996</v>
      </c>
      <c r="E433" s="5">
        <v>4419222.72</v>
      </c>
    </row>
    <row r="434" spans="2:5" x14ac:dyDescent="0.2">
      <c r="B434" s="3">
        <v>45565</v>
      </c>
      <c r="C434" s="4">
        <v>82</v>
      </c>
      <c r="D434" s="5">
        <v>88514493.145252019</v>
      </c>
      <c r="E434" s="5">
        <v>2398207.8199999998</v>
      </c>
    </row>
    <row r="435" spans="2:5" x14ac:dyDescent="0.2">
      <c r="B435" s="3">
        <v>45566</v>
      </c>
      <c r="C435" s="4">
        <v>66</v>
      </c>
      <c r="D435" s="5">
        <v>99852051.435799986</v>
      </c>
      <c r="E435" s="5">
        <v>2704354</v>
      </c>
    </row>
    <row r="436" spans="2:5" x14ac:dyDescent="0.2">
      <c r="B436" s="3">
        <v>45567</v>
      </c>
      <c r="C436" s="4">
        <v>84</v>
      </c>
      <c r="D436" s="5">
        <v>154613420.46377501</v>
      </c>
      <c r="E436" s="5">
        <v>4187943.25</v>
      </c>
    </row>
    <row r="437" spans="2:5" x14ac:dyDescent="0.2">
      <c r="B437" s="3">
        <v>45568</v>
      </c>
      <c r="C437" s="4">
        <v>158</v>
      </c>
      <c r="D437" s="5">
        <v>185312190.40644002</v>
      </c>
      <c r="E437" s="5">
        <v>5010983.6999999993</v>
      </c>
    </row>
    <row r="438" spans="2:5" x14ac:dyDescent="0.2">
      <c r="B438" s="3">
        <v>45569</v>
      </c>
      <c r="C438" s="4">
        <v>130</v>
      </c>
      <c r="D438" s="5">
        <v>142637615.82999995</v>
      </c>
      <c r="E438" s="5">
        <v>3856582.0613483661</v>
      </c>
    </row>
    <row r="439" spans="2:5" x14ac:dyDescent="0.2">
      <c r="B439" s="3">
        <v>45572</v>
      </c>
      <c r="C439" s="4">
        <v>72</v>
      </c>
      <c r="D439" s="5">
        <v>243006123.54665443</v>
      </c>
      <c r="E439" s="5">
        <v>6561384.4860014999</v>
      </c>
    </row>
    <row r="440" spans="2:5" x14ac:dyDescent="0.2">
      <c r="B440" s="3">
        <v>45573</v>
      </c>
      <c r="C440" s="4">
        <v>91</v>
      </c>
      <c r="D440" s="5">
        <v>96714056.942459986</v>
      </c>
      <c r="E440" s="5">
        <v>2611091.7999460036</v>
      </c>
    </row>
    <row r="441" spans="2:5" x14ac:dyDescent="0.2">
      <c r="B441" s="3">
        <v>45574</v>
      </c>
      <c r="C441" s="4">
        <v>121</v>
      </c>
      <c r="D441" s="5">
        <v>203657788.57200003</v>
      </c>
      <c r="E441" s="5">
        <v>5493278</v>
      </c>
    </row>
    <row r="442" spans="2:5" x14ac:dyDescent="0.2">
      <c r="B442" s="3">
        <v>45575</v>
      </c>
      <c r="C442" s="4">
        <v>103</v>
      </c>
      <c r="D442" s="5">
        <v>176838319.46191999</v>
      </c>
      <c r="E442" s="5">
        <v>4711981.76</v>
      </c>
    </row>
    <row r="443" spans="2:5" x14ac:dyDescent="0.2">
      <c r="B443" s="3">
        <v>45576</v>
      </c>
      <c r="C443" s="4">
        <v>147</v>
      </c>
      <c r="D443" s="5">
        <v>121699446.62687002</v>
      </c>
      <c r="E443" s="5">
        <v>3232371.8499999992</v>
      </c>
    </row>
    <row r="444" spans="2:5" x14ac:dyDescent="0.2">
      <c r="B444" s="3">
        <v>45579</v>
      </c>
      <c r="C444" s="4">
        <v>82</v>
      </c>
      <c r="D444" s="5">
        <v>302027837.24189997</v>
      </c>
      <c r="E444" s="5">
        <v>7767067</v>
      </c>
    </row>
    <row r="445" spans="2:5" x14ac:dyDescent="0.2">
      <c r="B445" s="3">
        <v>45580</v>
      </c>
      <c r="C445" s="4">
        <v>112</v>
      </c>
      <c r="D445" s="5">
        <v>532652788.24528009</v>
      </c>
      <c r="E445" s="5">
        <v>13697099.060000001</v>
      </c>
    </row>
    <row r="446" spans="2:5" x14ac:dyDescent="0.2">
      <c r="B446" s="3">
        <v>45581</v>
      </c>
      <c r="C446" s="4">
        <v>142</v>
      </c>
      <c r="D446" s="5">
        <v>280798133.19964695</v>
      </c>
      <c r="E446" s="5">
        <v>7215140.9299999997</v>
      </c>
    </row>
    <row r="447" spans="2:5" x14ac:dyDescent="0.2">
      <c r="B447" s="3">
        <v>45582</v>
      </c>
      <c r="C447" s="4">
        <v>118</v>
      </c>
      <c r="D447" s="5">
        <v>598486048.81384397</v>
      </c>
      <c r="E447" s="5">
        <v>15341233.09</v>
      </c>
    </row>
    <row r="448" spans="2:5" x14ac:dyDescent="0.2">
      <c r="B448" s="3">
        <v>45583</v>
      </c>
      <c r="C448" s="4">
        <v>138</v>
      </c>
      <c r="D448" s="5">
        <v>182675699.783712</v>
      </c>
      <c r="E448" s="5">
        <v>4667905.9800000004</v>
      </c>
    </row>
    <row r="449" spans="2:5" x14ac:dyDescent="0.2">
      <c r="B449" s="3">
        <v>45586</v>
      </c>
      <c r="C449" s="4">
        <v>95</v>
      </c>
      <c r="D449" s="5">
        <v>88898782.939119995</v>
      </c>
      <c r="E449" s="5">
        <v>2269568.7999999998</v>
      </c>
    </row>
    <row r="450" spans="2:5" x14ac:dyDescent="0.2">
      <c r="B450" s="3">
        <v>45587</v>
      </c>
      <c r="C450" s="4">
        <v>68</v>
      </c>
      <c r="D450" s="5">
        <v>113337317.27</v>
      </c>
      <c r="E450" s="5">
        <v>2892638</v>
      </c>
    </row>
    <row r="451" spans="2:5" x14ac:dyDescent="0.2">
      <c r="B451" s="3">
        <v>45588</v>
      </c>
      <c r="C451" s="4">
        <v>106</v>
      </c>
      <c r="D451" s="5">
        <v>193746778.41</v>
      </c>
      <c r="E451" s="5">
        <v>4927059.95</v>
      </c>
    </row>
    <row r="452" spans="2:5" x14ac:dyDescent="0.2">
      <c r="B452" s="3">
        <v>45589</v>
      </c>
      <c r="C452" s="4">
        <v>110</v>
      </c>
      <c r="D452" s="5">
        <v>122459656.27</v>
      </c>
      <c r="E452" s="5">
        <v>3103253.44</v>
      </c>
    </row>
    <row r="453" spans="2:5" x14ac:dyDescent="0.2">
      <c r="B453" s="3">
        <v>45590</v>
      </c>
      <c r="C453" s="4">
        <v>131</v>
      </c>
      <c r="D453" s="5">
        <v>130692831.87</v>
      </c>
      <c r="E453" s="5">
        <v>3196963.62</v>
      </c>
    </row>
    <row r="454" spans="2:5" x14ac:dyDescent="0.2">
      <c r="B454" s="3">
        <v>45593</v>
      </c>
      <c r="C454" s="4">
        <v>79</v>
      </c>
      <c r="D454" s="5">
        <v>285677511.34376401</v>
      </c>
      <c r="E454" s="5">
        <v>6960461.1600000001</v>
      </c>
    </row>
    <row r="455" spans="2:5" x14ac:dyDescent="0.2">
      <c r="B455" s="3">
        <v>45594</v>
      </c>
      <c r="C455" s="4">
        <v>87</v>
      </c>
      <c r="D455" s="5">
        <v>272692961.65632504</v>
      </c>
      <c r="E455" s="5">
        <v>6533743.2499999991</v>
      </c>
    </row>
    <row r="456" spans="2:5" x14ac:dyDescent="0.2">
      <c r="B456" s="3">
        <v>45595</v>
      </c>
      <c r="C456" s="4">
        <v>107</v>
      </c>
      <c r="D456" s="5">
        <v>221663228.08415994</v>
      </c>
      <c r="E456" s="5">
        <v>5249498.5999999996</v>
      </c>
    </row>
    <row r="457" spans="2:5" x14ac:dyDescent="0.2">
      <c r="B457" s="3">
        <v>45596</v>
      </c>
      <c r="C457" s="4">
        <v>108</v>
      </c>
      <c r="D457" s="5">
        <v>272443498.37340695</v>
      </c>
      <c r="E457" s="5">
        <v>6401067.1058687521</v>
      </c>
    </row>
    <row r="458" spans="2:5" x14ac:dyDescent="0.2">
      <c r="B458" s="3">
        <v>45597</v>
      </c>
      <c r="C458" s="4">
        <v>147</v>
      </c>
      <c r="D458" s="5">
        <v>144164746.55321696</v>
      </c>
      <c r="E458" s="5">
        <v>3375425.1699999995</v>
      </c>
    </row>
    <row r="459" spans="2:5" x14ac:dyDescent="0.2">
      <c r="B459" s="3">
        <v>45601</v>
      </c>
      <c r="C459" s="4">
        <v>105</v>
      </c>
      <c r="D459" s="5">
        <v>210290731.91719493</v>
      </c>
      <c r="E459" s="5">
        <v>4906811.55</v>
      </c>
    </row>
    <row r="460" spans="2:5" x14ac:dyDescent="0.2">
      <c r="B460" s="3">
        <v>45602</v>
      </c>
      <c r="C460" s="4">
        <v>133</v>
      </c>
      <c r="D460" s="5">
        <v>270679790.07199985</v>
      </c>
      <c r="E460" s="5">
        <v>6228594.9999999991</v>
      </c>
    </row>
    <row r="461" spans="2:5" x14ac:dyDescent="0.2">
      <c r="B461" s="3">
        <v>45603</v>
      </c>
      <c r="C461" s="4">
        <v>137</v>
      </c>
      <c r="D461" s="5">
        <v>371183135.24199605</v>
      </c>
      <c r="E461" s="5">
        <v>8477946.1799999997</v>
      </c>
    </row>
    <row r="462" spans="2:5" x14ac:dyDescent="0.2">
      <c r="B462" s="3">
        <v>45604</v>
      </c>
      <c r="C462" s="4">
        <v>140</v>
      </c>
      <c r="D462" s="5">
        <v>321719807.56610096</v>
      </c>
      <c r="E462" s="5">
        <v>7281018.4099999992</v>
      </c>
    </row>
    <row r="463" spans="2:5" x14ac:dyDescent="0.2">
      <c r="B463" s="3">
        <v>45607</v>
      </c>
      <c r="C463" s="4">
        <v>62</v>
      </c>
      <c r="D463" s="5">
        <v>74452094.51092498</v>
      </c>
      <c r="E463" s="5">
        <v>1665464.55</v>
      </c>
    </row>
    <row r="464" spans="2:5" x14ac:dyDescent="0.2">
      <c r="B464" s="3">
        <v>45608</v>
      </c>
      <c r="C464" s="4">
        <v>120</v>
      </c>
      <c r="D464" s="5">
        <v>325495251.40592003</v>
      </c>
      <c r="E464" s="5">
        <v>7272921.7999999998</v>
      </c>
    </row>
    <row r="465" spans="2:5" x14ac:dyDescent="0.2">
      <c r="B465" s="3">
        <v>45609</v>
      </c>
      <c r="C465" s="4">
        <v>168</v>
      </c>
      <c r="D465" s="5">
        <v>340674312.48107404</v>
      </c>
      <c r="E465" s="5">
        <v>7582520.6600000001</v>
      </c>
    </row>
    <row r="466" spans="2:5" x14ac:dyDescent="0.2">
      <c r="B466" s="3">
        <v>45610</v>
      </c>
      <c r="C466" s="4">
        <v>137</v>
      </c>
      <c r="D466" s="5">
        <v>290851432.77115995</v>
      </c>
      <c r="E466" s="5">
        <v>6455761.7199999997</v>
      </c>
    </row>
    <row r="467" spans="2:5" x14ac:dyDescent="0.2">
      <c r="B467" s="3">
        <v>45611</v>
      </c>
      <c r="C467" s="4">
        <v>151</v>
      </c>
      <c r="D467" s="5">
        <v>265729990.75854</v>
      </c>
      <c r="E467" s="5">
        <v>5839321.2199999997</v>
      </c>
    </row>
    <row r="468" spans="2:5" x14ac:dyDescent="0.2">
      <c r="B468" s="3">
        <v>45615</v>
      </c>
      <c r="C468" s="4">
        <v>94</v>
      </c>
      <c r="D468" s="5">
        <v>268319404.79989994</v>
      </c>
      <c r="E468" s="5">
        <v>5859858.5000000009</v>
      </c>
    </row>
    <row r="469" spans="2:5" x14ac:dyDescent="0.2">
      <c r="B469" s="3">
        <v>45616</v>
      </c>
      <c r="C469" s="4">
        <v>135</v>
      </c>
      <c r="D469" s="5">
        <v>273350097.99429005</v>
      </c>
      <c r="E469" s="5">
        <v>5963004.6899999985</v>
      </c>
    </row>
    <row r="470" spans="2:5" x14ac:dyDescent="0.2">
      <c r="B470" s="3">
        <v>45617</v>
      </c>
      <c r="C470" s="4">
        <v>157</v>
      </c>
      <c r="D470" s="5">
        <v>382659316.76268387</v>
      </c>
      <c r="E470" s="5">
        <v>8308060.9299999997</v>
      </c>
    </row>
    <row r="471" spans="2:5" x14ac:dyDescent="0.2">
      <c r="B471" s="3">
        <v>45618</v>
      </c>
      <c r="C471" s="4">
        <v>160</v>
      </c>
      <c r="D471" s="5">
        <v>317962535.55657691</v>
      </c>
      <c r="E471" s="5">
        <v>6863394.4899999984</v>
      </c>
    </row>
    <row r="472" spans="2:5" x14ac:dyDescent="0.2">
      <c r="B472" s="3">
        <v>45621</v>
      </c>
      <c r="C472" s="4">
        <v>94</v>
      </c>
      <c r="D472" s="5">
        <v>320182361.44896007</v>
      </c>
      <c r="E472" s="5">
        <v>6868272.0999999996</v>
      </c>
    </row>
    <row r="473" spans="2:5" x14ac:dyDescent="0.2">
      <c r="B473" s="3">
        <v>45622</v>
      </c>
      <c r="C473" s="4">
        <v>105</v>
      </c>
      <c r="D473" s="5">
        <v>389377817.52464408</v>
      </c>
      <c r="E473" s="5">
        <v>8348097.7200000007</v>
      </c>
    </row>
    <row r="474" spans="2:5" x14ac:dyDescent="0.2">
      <c r="B474" s="3">
        <v>45623</v>
      </c>
      <c r="C474" s="4">
        <v>181</v>
      </c>
      <c r="D474" s="5">
        <v>229705992.92832103</v>
      </c>
      <c r="E474" s="5">
        <v>4913108.33</v>
      </c>
    </row>
    <row r="475" spans="2:5" x14ac:dyDescent="0.2">
      <c r="B475" s="3">
        <v>45624</v>
      </c>
      <c r="C475" s="4">
        <v>183</v>
      </c>
      <c r="D475" s="5">
        <v>295551385.60698003</v>
      </c>
      <c r="E475" s="5">
        <v>6307733.6999999993</v>
      </c>
    </row>
    <row r="476" spans="2:5" x14ac:dyDescent="0.2">
      <c r="B476" s="3">
        <v>45625</v>
      </c>
      <c r="C476" s="4">
        <v>198</v>
      </c>
      <c r="D476" s="5">
        <v>864628850.36303842</v>
      </c>
      <c r="E476" s="5">
        <v>18274348.083709996</v>
      </c>
    </row>
    <row r="477" spans="2:5" x14ac:dyDescent="0.2">
      <c r="B477" s="3">
        <v>45628</v>
      </c>
      <c r="C477" s="4">
        <v>94</v>
      </c>
      <c r="D477" s="5">
        <v>145575664.89000005</v>
      </c>
      <c r="E477" s="5">
        <v>3057836.9095980879</v>
      </c>
    </row>
    <row r="478" spans="2:5" x14ac:dyDescent="0.2">
      <c r="B478" s="3">
        <v>45629</v>
      </c>
      <c r="C478" s="4">
        <v>93</v>
      </c>
      <c r="D478" s="5">
        <v>274843828.36839998</v>
      </c>
      <c r="E478" s="5">
        <v>5758388</v>
      </c>
    </row>
    <row r="479" spans="2:5" x14ac:dyDescent="0.2">
      <c r="B479" s="3">
        <v>45630</v>
      </c>
      <c r="C479" s="4">
        <v>142</v>
      </c>
      <c r="D479" s="5">
        <v>250499287.67809591</v>
      </c>
      <c r="E479" s="5">
        <v>5234525.9800000004</v>
      </c>
    </row>
    <row r="480" spans="2:5" x14ac:dyDescent="0.2">
      <c r="B480" s="3">
        <v>45631</v>
      </c>
      <c r="C480" s="4">
        <v>123</v>
      </c>
      <c r="D480" s="5">
        <v>226500663.09794599</v>
      </c>
      <c r="E480" s="5">
        <v>4707162.62</v>
      </c>
    </row>
    <row r="481" spans="2:5" x14ac:dyDescent="0.2">
      <c r="B481" s="3">
        <v>45632</v>
      </c>
      <c r="C481" s="4">
        <v>165</v>
      </c>
      <c r="D481" s="5">
        <v>257299646.35978496</v>
      </c>
      <c r="E481" s="5">
        <v>5324193.6899999995</v>
      </c>
    </row>
    <row r="482" spans="2:5" x14ac:dyDescent="0.2">
      <c r="B482" s="3">
        <v>45635</v>
      </c>
      <c r="C482" s="4">
        <v>98</v>
      </c>
      <c r="D482" s="5">
        <v>230415028.418042</v>
      </c>
      <c r="E482" s="5">
        <v>4722558.1399999997</v>
      </c>
    </row>
    <row r="483" spans="2:5" x14ac:dyDescent="0.2">
      <c r="B483" s="3">
        <v>45636</v>
      </c>
      <c r="C483" s="4">
        <v>114</v>
      </c>
      <c r="D483" s="5">
        <v>345289504.76900011</v>
      </c>
      <c r="E483" s="5">
        <v>7065541.9999999991</v>
      </c>
    </row>
    <row r="484" spans="2:5" x14ac:dyDescent="0.2">
      <c r="B484" s="3">
        <v>45637</v>
      </c>
      <c r="C484" s="4">
        <v>170</v>
      </c>
      <c r="D484" s="5">
        <v>391216392.20948398</v>
      </c>
      <c r="E484" s="5">
        <v>7965946.4399999995</v>
      </c>
    </row>
    <row r="485" spans="2:5" x14ac:dyDescent="0.2">
      <c r="B485" s="3">
        <v>45638</v>
      </c>
      <c r="C485" s="4">
        <v>165</v>
      </c>
      <c r="D485" s="5">
        <v>531139629.85403395</v>
      </c>
      <c r="E485" s="5">
        <v>10735363.620000001</v>
      </c>
    </row>
    <row r="486" spans="2:5" x14ac:dyDescent="0.2">
      <c r="B486" s="3">
        <v>45639</v>
      </c>
      <c r="C486" s="4">
        <v>186</v>
      </c>
      <c r="D486" s="5">
        <v>538332892.55978405</v>
      </c>
      <c r="E486" s="5">
        <v>10786764.379999999</v>
      </c>
    </row>
    <row r="487" spans="2:5" x14ac:dyDescent="0.2">
      <c r="B487" s="3">
        <v>45642</v>
      </c>
      <c r="C487" s="4">
        <v>94</v>
      </c>
      <c r="D487" s="5">
        <v>303981234.92421293</v>
      </c>
      <c r="E487" s="5">
        <v>6039534.2699999996</v>
      </c>
    </row>
    <row r="488" spans="2:5" x14ac:dyDescent="0.2">
      <c r="B488" s="3">
        <v>45643</v>
      </c>
      <c r="C488" s="4">
        <v>106</v>
      </c>
      <c r="D488" s="5">
        <v>177923526.38665</v>
      </c>
      <c r="E488" s="5">
        <v>3532261.15</v>
      </c>
    </row>
    <row r="489" spans="2:5" x14ac:dyDescent="0.2">
      <c r="B489" s="3">
        <v>45644</v>
      </c>
      <c r="C489" s="4">
        <v>154</v>
      </c>
      <c r="D489" s="5">
        <v>307828234.38997513</v>
      </c>
      <c r="E489" s="5">
        <v>6090555.25</v>
      </c>
    </row>
    <row r="490" spans="2:5" x14ac:dyDescent="0.2">
      <c r="B490" s="3">
        <v>45645</v>
      </c>
      <c r="C490" s="4">
        <v>136</v>
      </c>
      <c r="D490" s="5">
        <v>560474005.50999999</v>
      </c>
      <c r="E490" s="5">
        <v>10999499.66165893</v>
      </c>
    </row>
    <row r="491" spans="2:5" x14ac:dyDescent="0.2">
      <c r="B491" s="3">
        <v>45646</v>
      </c>
      <c r="C491" s="4">
        <v>178</v>
      </c>
      <c r="D491" s="5">
        <v>317060207.17689586</v>
      </c>
      <c r="E491" s="5">
        <v>6174444.7399999993</v>
      </c>
    </row>
    <row r="492" spans="2:5" x14ac:dyDescent="0.2">
      <c r="B492" s="3">
        <v>45649</v>
      </c>
      <c r="C492" s="4">
        <v>117</v>
      </c>
      <c r="D492" s="5">
        <v>193913228.56253767</v>
      </c>
      <c r="E492" s="5">
        <v>3762397.7695400002</v>
      </c>
    </row>
    <row r="493" spans="2:5" x14ac:dyDescent="0.2">
      <c r="B493" s="3">
        <v>45652</v>
      </c>
      <c r="C493" s="4">
        <v>107</v>
      </c>
      <c r="D493" s="5">
        <v>175694291.23159996</v>
      </c>
      <c r="E493" s="5">
        <v>3402290.69</v>
      </c>
    </row>
    <row r="494" spans="2:5" x14ac:dyDescent="0.2">
      <c r="B494" s="3">
        <v>45653</v>
      </c>
      <c r="C494" s="4">
        <v>166</v>
      </c>
      <c r="D494" s="5">
        <v>616903447.21849525</v>
      </c>
      <c r="E494" s="5">
        <v>11917178.050000001</v>
      </c>
    </row>
    <row r="495" spans="2:5" x14ac:dyDescent="0.2">
      <c r="B495" s="3">
        <v>45656</v>
      </c>
      <c r="C495" s="4">
        <v>206</v>
      </c>
      <c r="D495" s="5">
        <v>475993054.20815992</v>
      </c>
      <c r="E495" s="5">
        <v>9165257.2800000012</v>
      </c>
    </row>
    <row r="496" spans="2:5" x14ac:dyDescent="0.2">
      <c r="B496" s="3">
        <v>45659</v>
      </c>
      <c r="C496" s="4">
        <v>79</v>
      </c>
      <c r="D496" s="5">
        <v>245169684.61036709</v>
      </c>
      <c r="E496" s="5">
        <v>4712345.7700000005</v>
      </c>
    </row>
    <row r="497" spans="2:5" x14ac:dyDescent="0.2">
      <c r="B497" s="3">
        <v>45660</v>
      </c>
      <c r="C497" s="4">
        <v>98</v>
      </c>
      <c r="D497" s="5">
        <v>381716926.39951205</v>
      </c>
      <c r="E497" s="5">
        <v>7260799.4399999995</v>
      </c>
    </row>
    <row r="498" spans="2:5" x14ac:dyDescent="0.2">
      <c r="B498" s="3">
        <v>45664</v>
      </c>
      <c r="C498" s="4">
        <v>177</v>
      </c>
      <c r="D498" s="5">
        <v>354877040.95047998</v>
      </c>
      <c r="E498" s="5">
        <v>6694277.54</v>
      </c>
    </row>
    <row r="499" spans="2:5" x14ac:dyDescent="0.2">
      <c r="B499" s="3">
        <v>45665</v>
      </c>
      <c r="C499" s="4">
        <v>168</v>
      </c>
      <c r="D499" s="5">
        <v>391444926.81113595</v>
      </c>
      <c r="E499" s="5">
        <v>7375955.8399999989</v>
      </c>
    </row>
    <row r="500" spans="2:5" x14ac:dyDescent="0.2">
      <c r="B500" s="3">
        <v>45666</v>
      </c>
      <c r="C500" s="4">
        <v>114</v>
      </c>
      <c r="D500" s="5">
        <v>349424662.25437206</v>
      </c>
      <c r="E500" s="5">
        <v>6557938.3600000013</v>
      </c>
    </row>
    <row r="501" spans="2:5" x14ac:dyDescent="0.2">
      <c r="B501" s="3">
        <v>45667</v>
      </c>
      <c r="C501" s="4">
        <v>94</v>
      </c>
      <c r="D501" s="5">
        <v>136675601.91764006</v>
      </c>
      <c r="E501" s="5">
        <v>2537976.2000000002</v>
      </c>
    </row>
    <row r="502" spans="2:5" x14ac:dyDescent="0.2">
      <c r="B502" s="3">
        <v>45671</v>
      </c>
      <c r="C502" s="4">
        <v>129</v>
      </c>
      <c r="D502" s="5">
        <v>372074015.08978802</v>
      </c>
      <c r="E502" s="5">
        <v>6905720.6799999997</v>
      </c>
    </row>
    <row r="503" spans="2:5" x14ac:dyDescent="0.2">
      <c r="B503" s="3">
        <v>45672</v>
      </c>
      <c r="C503" s="4">
        <v>127</v>
      </c>
      <c r="D503" s="5">
        <v>448404149.10341805</v>
      </c>
      <c r="E503" s="5">
        <v>8309289.29</v>
      </c>
    </row>
    <row r="504" spans="2:5" x14ac:dyDescent="0.2">
      <c r="B504" s="3">
        <v>45673</v>
      </c>
      <c r="C504" s="4">
        <v>136</v>
      </c>
      <c r="D504" s="5">
        <v>274161096.500112</v>
      </c>
      <c r="E504" s="5">
        <v>5042562.4799999995</v>
      </c>
    </row>
    <row r="505" spans="2:5" x14ac:dyDescent="0.2">
      <c r="B505" s="3">
        <v>45674</v>
      </c>
      <c r="C505" s="4">
        <v>164</v>
      </c>
      <c r="D505" s="5">
        <v>225511443.70800009</v>
      </c>
      <c r="E505" s="5">
        <v>4118178.3000000003</v>
      </c>
    </row>
    <row r="506" spans="2:5" x14ac:dyDescent="0.2">
      <c r="B506" s="3">
        <v>45677</v>
      </c>
      <c r="C506" s="4">
        <v>53</v>
      </c>
      <c r="D506" s="5">
        <v>177183140.63869801</v>
      </c>
      <c r="E506" s="5">
        <v>3226715.46</v>
      </c>
    </row>
    <row r="507" spans="2:5" x14ac:dyDescent="0.2">
      <c r="B507" s="3">
        <v>45678</v>
      </c>
      <c r="C507" s="4">
        <v>66</v>
      </c>
      <c r="D507" s="5">
        <v>179849938.74005994</v>
      </c>
      <c r="E507" s="5">
        <v>3270879.05</v>
      </c>
    </row>
    <row r="508" spans="2:5" x14ac:dyDescent="0.2">
      <c r="B508" s="3">
        <v>45679</v>
      </c>
      <c r="C508" s="4">
        <v>153</v>
      </c>
      <c r="D508" s="5">
        <v>292912494.83602786</v>
      </c>
      <c r="E508" s="5">
        <v>5296799.72</v>
      </c>
    </row>
    <row r="509" spans="2:5" x14ac:dyDescent="0.2">
      <c r="B509" s="3">
        <v>45680</v>
      </c>
      <c r="C509" s="4">
        <v>133</v>
      </c>
      <c r="D509" s="5">
        <v>305887969.25625008</v>
      </c>
      <c r="E509" s="5">
        <v>5485687.4999999991</v>
      </c>
    </row>
    <row r="510" spans="2:5" x14ac:dyDescent="0.2">
      <c r="B510" s="3">
        <v>45681</v>
      </c>
      <c r="C510" s="4">
        <v>145</v>
      </c>
      <c r="D510" s="5">
        <v>428478133.95240003</v>
      </c>
      <c r="E510" s="5">
        <v>7612922.7999999998</v>
      </c>
    </row>
    <row r="511" spans="2:5" x14ac:dyDescent="0.2">
      <c r="B511" s="3">
        <v>45684</v>
      </c>
      <c r="C511" s="4">
        <v>52</v>
      </c>
      <c r="D511" s="5">
        <v>72650094.088814035</v>
      </c>
      <c r="E511" s="5">
        <v>1282387.8700000001</v>
      </c>
    </row>
    <row r="512" spans="2:5" x14ac:dyDescent="0.2">
      <c r="B512" s="3">
        <v>45685</v>
      </c>
      <c r="C512" s="4">
        <v>94</v>
      </c>
      <c r="D512" s="5">
        <v>282932673.97954607</v>
      </c>
      <c r="E512" s="5">
        <v>4976285.33</v>
      </c>
    </row>
    <row r="513" spans="2:5" x14ac:dyDescent="0.2">
      <c r="B513" s="3">
        <v>45686</v>
      </c>
      <c r="C513" s="4">
        <v>95</v>
      </c>
      <c r="D513" s="5">
        <v>130765157.63320006</v>
      </c>
      <c r="E513" s="5">
        <v>2282218</v>
      </c>
    </row>
    <row r="514" spans="2:5" x14ac:dyDescent="0.2">
      <c r="B514" s="3">
        <v>45687</v>
      </c>
      <c r="C514" s="4">
        <v>119</v>
      </c>
      <c r="D514" s="5">
        <v>217035484.65030396</v>
      </c>
      <c r="E514" s="5">
        <v>3781573.76</v>
      </c>
    </row>
    <row r="515" spans="2:5" x14ac:dyDescent="0.2">
      <c r="B515" s="3">
        <v>45688</v>
      </c>
      <c r="C515" s="4">
        <v>162</v>
      </c>
      <c r="D515" s="5">
        <v>542130285.80869198</v>
      </c>
      <c r="E515" s="5">
        <v>9352459.620000001</v>
      </c>
    </row>
    <row r="516" spans="2:5" x14ac:dyDescent="0.2">
      <c r="B516" s="3">
        <v>45691</v>
      </c>
      <c r="C516" s="4">
        <v>90</v>
      </c>
      <c r="D516" s="5">
        <v>417624767.09277803</v>
      </c>
      <c r="E516" s="5">
        <v>7145761.9399999985</v>
      </c>
    </row>
    <row r="517" spans="2:5" x14ac:dyDescent="0.2">
      <c r="B517" s="3">
        <v>45692</v>
      </c>
      <c r="C517" s="4">
        <v>115</v>
      </c>
      <c r="D517" s="5">
        <v>337753826.05000001</v>
      </c>
      <c r="E517" s="5">
        <v>5769585.2103846231</v>
      </c>
    </row>
    <row r="518" spans="2:5" x14ac:dyDescent="0.2">
      <c r="B518" s="3">
        <v>45693</v>
      </c>
      <c r="C518" s="4">
        <v>104</v>
      </c>
      <c r="D518" s="5">
        <v>183047052.41698202</v>
      </c>
      <c r="E518" s="5">
        <v>3113373.39</v>
      </c>
    </row>
    <row r="519" spans="2:5" x14ac:dyDescent="0.2">
      <c r="B519" s="3">
        <v>45694</v>
      </c>
      <c r="C519" s="4">
        <v>114</v>
      </c>
      <c r="D519" s="5">
        <v>229757334.19650003</v>
      </c>
      <c r="E519" s="5">
        <v>3864033</v>
      </c>
    </row>
    <row r="520" spans="2:5" x14ac:dyDescent="0.2">
      <c r="B520" s="3">
        <v>45695</v>
      </c>
      <c r="C520" s="4">
        <v>119</v>
      </c>
      <c r="D520" s="5">
        <v>259903556.37691507</v>
      </c>
      <c r="E520" s="5">
        <v>4321519.9500000011</v>
      </c>
    </row>
    <row r="521" spans="2:5" x14ac:dyDescent="0.2">
      <c r="B521" s="3">
        <v>45698</v>
      </c>
      <c r="C521" s="4">
        <v>59</v>
      </c>
      <c r="D521" s="5">
        <v>185816515.92583802</v>
      </c>
      <c r="E521" s="5">
        <v>3070276.5799999996</v>
      </c>
    </row>
    <row r="522" spans="2:5" x14ac:dyDescent="0.2">
      <c r="B522" s="3">
        <v>45699</v>
      </c>
      <c r="C522" s="4">
        <v>91</v>
      </c>
      <c r="D522" s="5">
        <v>210299275.40349996</v>
      </c>
      <c r="E522" s="5">
        <v>3473563.75</v>
      </c>
    </row>
    <row r="523" spans="2:5" x14ac:dyDescent="0.2">
      <c r="B523" s="3">
        <v>45700</v>
      </c>
      <c r="C523" s="4">
        <v>117</v>
      </c>
      <c r="D523" s="5">
        <v>403051465.27535987</v>
      </c>
      <c r="E523" s="5">
        <v>6604391.2000000002</v>
      </c>
    </row>
    <row r="524" spans="2:5" x14ac:dyDescent="0.2">
      <c r="B524" s="3">
        <v>45701</v>
      </c>
      <c r="C524" s="4">
        <v>147</v>
      </c>
      <c r="D524" s="5">
        <v>4955675.3600000003</v>
      </c>
      <c r="E524" s="5">
        <v>304011851.80000001</v>
      </c>
    </row>
    <row r="525" spans="2:5" x14ac:dyDescent="0.2">
      <c r="B525" s="3">
        <v>45702</v>
      </c>
      <c r="C525" s="4">
        <v>136</v>
      </c>
      <c r="D525" s="5">
        <v>378656075.35446686</v>
      </c>
      <c r="E525" s="5">
        <v>6124871.209999999</v>
      </c>
    </row>
    <row r="526" spans="2:5" x14ac:dyDescent="0.2">
      <c r="B526" s="3">
        <v>45705</v>
      </c>
      <c r="C526" s="4">
        <v>199</v>
      </c>
      <c r="D526" s="5">
        <v>475131777.40309602</v>
      </c>
      <c r="E526" s="5">
        <v>7654674.620000002</v>
      </c>
    </row>
    <row r="527" spans="2:5" x14ac:dyDescent="0.2">
      <c r="B527" s="3">
        <v>45706</v>
      </c>
      <c r="C527" s="4">
        <v>90</v>
      </c>
      <c r="D527" s="5">
        <v>326902524.11606997</v>
      </c>
      <c r="E527" s="5">
        <v>5264139.3000000007</v>
      </c>
    </row>
    <row r="528" spans="2:5" x14ac:dyDescent="0.2">
      <c r="B528" s="3">
        <v>45707</v>
      </c>
      <c r="C528" s="4">
        <v>141</v>
      </c>
      <c r="D528" s="5">
        <v>436386360.80688614</v>
      </c>
      <c r="E528" s="5">
        <v>7017730.79</v>
      </c>
    </row>
    <row r="529" spans="2:5" x14ac:dyDescent="0.2">
      <c r="B529" s="3">
        <v>45708</v>
      </c>
      <c r="C529" s="4">
        <v>108</v>
      </c>
      <c r="D529" s="5">
        <v>368576902.06469995</v>
      </c>
      <c r="E529" s="5">
        <v>5896221</v>
      </c>
    </row>
    <row r="530" spans="2:5" x14ac:dyDescent="0.2">
      <c r="B530" s="3">
        <v>45709</v>
      </c>
      <c r="C530" s="4">
        <v>134</v>
      </c>
      <c r="D530" s="5">
        <v>292995361.47770005</v>
      </c>
      <c r="E530" s="5">
        <v>4635525.8000000007</v>
      </c>
    </row>
    <row r="531" spans="2:5" x14ac:dyDescent="0.2">
      <c r="B531" s="3">
        <v>45712</v>
      </c>
      <c r="C531" s="4">
        <v>53</v>
      </c>
      <c r="D531" s="5">
        <v>145926318.99291599</v>
      </c>
      <c r="E531" s="5">
        <v>2301172.44</v>
      </c>
    </row>
    <row r="532" spans="2:5" x14ac:dyDescent="0.2">
      <c r="B532" s="3">
        <v>45713</v>
      </c>
      <c r="C532" s="4">
        <v>102</v>
      </c>
      <c r="D532" s="5">
        <v>266150372.47387299</v>
      </c>
      <c r="E532" s="5">
        <v>4191753.7219992033</v>
      </c>
    </row>
    <row r="533" spans="2:5" x14ac:dyDescent="0.2">
      <c r="B533" s="3">
        <v>45714</v>
      </c>
      <c r="C533" s="4">
        <v>85</v>
      </c>
      <c r="D533" s="5">
        <v>317725320.86070001</v>
      </c>
      <c r="E533" s="2">
        <v>4962977</v>
      </c>
    </row>
    <row r="534" spans="2:5" x14ac:dyDescent="0.2">
      <c r="B534" s="3">
        <v>45715</v>
      </c>
      <c r="C534" s="4">
        <v>1</v>
      </c>
      <c r="D534" s="5">
        <v>3147789.4</v>
      </c>
      <c r="E534" s="5">
        <v>49000</v>
      </c>
    </row>
    <row r="535" spans="2:5" x14ac:dyDescent="0.2">
      <c r="B535" s="3">
        <v>46086</v>
      </c>
      <c r="C535" s="4">
        <v>1</v>
      </c>
      <c r="D535" s="5">
        <v>245717520.84</v>
      </c>
      <c r="E535" s="5">
        <v>574200</v>
      </c>
    </row>
    <row r="536" spans="2:5" x14ac:dyDescent="0.2">
      <c r="B536" s="3"/>
      <c r="C536" s="4"/>
      <c r="D536" s="5"/>
      <c r="E536" s="5"/>
    </row>
    <row r="537" spans="2:5" x14ac:dyDescent="0.2">
      <c r="B537" s="3"/>
      <c r="C537" s="4"/>
      <c r="D537" s="5"/>
      <c r="E537" s="5"/>
    </row>
    <row r="538" spans="2:5" x14ac:dyDescent="0.2">
      <c r="B538" s="3"/>
      <c r="C538" s="4"/>
      <c r="D538" s="5"/>
      <c r="E538" s="5"/>
    </row>
    <row r="539" spans="2:5" x14ac:dyDescent="0.2">
      <c r="B539" s="3"/>
      <c r="C539" s="4"/>
      <c r="D539" s="5"/>
      <c r="E539" s="5"/>
    </row>
    <row r="540" spans="2:5" x14ac:dyDescent="0.2">
      <c r="B540" s="3"/>
      <c r="C540" s="4"/>
      <c r="D540" s="5"/>
      <c r="E540" s="5"/>
    </row>
    <row r="541" spans="2:5" x14ac:dyDescent="0.2">
      <c r="B541" s="3"/>
      <c r="C541" s="4"/>
      <c r="D541" s="5"/>
      <c r="E541" s="5"/>
    </row>
    <row r="542" spans="2:5" x14ac:dyDescent="0.2">
      <c r="B542" s="3"/>
      <c r="C542" s="4"/>
      <c r="D542" s="5"/>
      <c r="E542" s="5"/>
    </row>
    <row r="543" spans="2:5" ht="12.75" customHeight="1" x14ac:dyDescent="0.2">
      <c r="B543" s="2"/>
    </row>
    <row r="544" spans="2:5" ht="27.75" customHeight="1" x14ac:dyDescent="0.2">
      <c r="B544" s="33" t="s">
        <v>47</v>
      </c>
      <c r="C544" s="33"/>
      <c r="D544" s="33"/>
      <c r="E544" s="33"/>
    </row>
  </sheetData>
  <mergeCells count="5">
    <mergeCell ref="B9:E9"/>
    <mergeCell ref="B544:E544"/>
    <mergeCell ref="B10:E10"/>
    <mergeCell ref="B11:E11"/>
    <mergeCell ref="B12:E12"/>
  </mergeCells>
  <conditionalFormatting sqref="C13:E13">
    <cfRule type="containsText" dxfId="2" priority="1" operator="containsText" text="FALSO">
      <formula>NOT(ISERROR(SEARCH("FALSO",C13)))</formula>
    </cfRule>
  </conditionalFormatting>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AF95"/>
  <sheetViews>
    <sheetView showGridLines="0" zoomScale="90" zoomScaleNormal="90" workbookViewId="0">
      <selection activeCell="Q87" sqref="Q87"/>
    </sheetView>
  </sheetViews>
  <sheetFormatPr baseColWidth="10" defaultRowHeight="12.75" x14ac:dyDescent="0.2"/>
  <cols>
    <col min="1" max="1" width="11.42578125" style="2"/>
    <col min="2" max="2" width="12.5703125" style="1" bestFit="1" customWidth="1"/>
    <col min="3" max="3" width="15.140625" style="2" bestFit="1" customWidth="1"/>
    <col min="4" max="4" width="17.42578125" style="2" bestFit="1" customWidth="1"/>
    <col min="5" max="5" width="16.28515625" style="2" bestFit="1" customWidth="1"/>
    <col min="6" max="7" width="11.42578125" style="2"/>
    <col min="8" max="8" width="13.7109375" style="2" customWidth="1"/>
    <col min="9" max="9" width="11.42578125" style="2"/>
    <col min="10" max="10" width="17.42578125" style="2" customWidth="1"/>
    <col min="11" max="18" width="11.42578125" style="2"/>
    <col min="19" max="19" width="11.5703125" style="2" bestFit="1" customWidth="1"/>
    <col min="20" max="20" width="14.7109375" style="2" bestFit="1" customWidth="1"/>
    <col min="21" max="21" width="12.5703125" style="2" bestFit="1" customWidth="1"/>
    <col min="22" max="22" width="13.7109375" style="2" bestFit="1" customWidth="1"/>
    <col min="23" max="23" width="11.42578125" style="2"/>
    <col min="24" max="27" width="11.5703125" style="2" bestFit="1" customWidth="1"/>
    <col min="28" max="16384" width="11.42578125" style="2"/>
  </cols>
  <sheetData>
    <row r="1" spans="2:32" x14ac:dyDescent="0.2">
      <c r="S1" s="11" t="s">
        <v>4</v>
      </c>
      <c r="X1" s="11" t="s">
        <v>5</v>
      </c>
    </row>
    <row r="7" spans="2:32" ht="15" customHeight="1" x14ac:dyDescent="0.25">
      <c r="B7" s="13"/>
      <c r="C7" s="13"/>
      <c r="D7" s="13"/>
      <c r="E7" s="13"/>
      <c r="P7" s="15"/>
      <c r="Q7" s="15"/>
      <c r="R7" s="15"/>
      <c r="S7" s="15"/>
      <c r="T7" s="15"/>
      <c r="U7" s="15"/>
      <c r="V7" s="15"/>
      <c r="W7" s="15"/>
      <c r="X7" s="15"/>
      <c r="Y7" s="15"/>
      <c r="Z7" s="15"/>
      <c r="AA7" s="15"/>
    </row>
    <row r="8" spans="2:32" ht="15" x14ac:dyDescent="0.25">
      <c r="B8" s="13" t="s">
        <v>50</v>
      </c>
      <c r="C8" s="13"/>
      <c r="D8" s="13"/>
      <c r="E8" s="13"/>
      <c r="P8" s="15"/>
      <c r="Q8" s="15"/>
      <c r="R8" s="15"/>
      <c r="S8" s="15"/>
      <c r="T8" s="15"/>
      <c r="U8" s="15"/>
      <c r="V8" s="15"/>
      <c r="W8" s="15"/>
      <c r="X8" s="15"/>
      <c r="Y8" s="15"/>
      <c r="Z8" s="15"/>
      <c r="AA8" s="15"/>
      <c r="AB8" s="9"/>
      <c r="AC8" s="9"/>
      <c r="AD8" s="9"/>
      <c r="AE8" s="9"/>
      <c r="AF8" s="9"/>
    </row>
    <row r="9" spans="2:32" ht="15" x14ac:dyDescent="0.25">
      <c r="B9" s="32" t="s">
        <v>49</v>
      </c>
      <c r="C9" s="32"/>
      <c r="D9" s="32"/>
      <c r="E9" s="32"/>
      <c r="P9" s="15"/>
      <c r="Q9" s="15"/>
      <c r="R9" s="9"/>
      <c r="S9" s="9"/>
      <c r="T9" s="9"/>
      <c r="U9" s="9"/>
      <c r="V9" s="9"/>
      <c r="W9" s="9"/>
      <c r="X9" s="9"/>
      <c r="Y9" s="9"/>
      <c r="Z9" s="9"/>
      <c r="AA9" s="9"/>
      <c r="AB9" s="9"/>
      <c r="AC9" s="9"/>
      <c r="AD9" s="9"/>
      <c r="AE9" s="9"/>
      <c r="AF9" s="9"/>
    </row>
    <row r="10" spans="2:32" ht="15" x14ac:dyDescent="0.25">
      <c r="B10" s="32" t="s">
        <v>51</v>
      </c>
      <c r="C10" s="32"/>
      <c r="D10" s="32"/>
      <c r="E10" s="32"/>
      <c r="P10" s="15"/>
      <c r="Q10" s="15"/>
      <c r="R10" s="9"/>
      <c r="S10" s="9">
        <f>SUM(C15:C1048576)</f>
        <v>114</v>
      </c>
      <c r="T10" s="16">
        <f>SUM(D15:D1048576)</f>
        <v>1844290409.1156878</v>
      </c>
      <c r="U10" s="16">
        <f>SUM(E15:E1048576)</f>
        <v>103747932.68270804</v>
      </c>
      <c r="V10" s="10" t="e">
        <f>SUM(#REF!)</f>
        <v>#REF!</v>
      </c>
      <c r="W10" s="9"/>
      <c r="X10" s="9" t="e">
        <f>+#REF!+#REF!+#REF!+#REF!</f>
        <v>#REF!</v>
      </c>
      <c r="Y10" s="9" t="e">
        <f>+#REF!+#REF!+#REF!+#REF!</f>
        <v>#REF!</v>
      </c>
      <c r="Z10" s="9" t="e">
        <f>+#REF!+#REF!+#REF!+#REF!</f>
        <v>#REF!</v>
      </c>
      <c r="AA10" s="9" t="e">
        <f>+#REF!+#REF!+#REF!+#REF!</f>
        <v>#REF!</v>
      </c>
      <c r="AB10" s="9"/>
      <c r="AC10" s="9"/>
      <c r="AD10" s="9"/>
      <c r="AE10" s="9"/>
      <c r="AF10" s="9"/>
    </row>
    <row r="11" spans="2:32" ht="15" x14ac:dyDescent="0.25">
      <c r="B11" s="35" t="s">
        <v>46</v>
      </c>
      <c r="C11" s="35"/>
      <c r="D11" s="35"/>
      <c r="E11" s="35"/>
      <c r="P11" s="15"/>
      <c r="Q11" s="15"/>
      <c r="R11" s="9"/>
      <c r="S11" s="9"/>
      <c r="T11" s="9"/>
      <c r="U11" s="9"/>
      <c r="V11" s="10"/>
      <c r="W11" s="9"/>
      <c r="X11" s="9"/>
      <c r="Y11" s="9"/>
      <c r="Z11" s="9"/>
      <c r="AA11" s="9"/>
      <c r="AB11" s="9"/>
      <c r="AC11" s="9"/>
      <c r="AD11" s="9"/>
      <c r="AE11" s="9"/>
      <c r="AF11" s="9"/>
    </row>
    <row r="12" spans="2:32" ht="15" x14ac:dyDescent="0.25">
      <c r="B12" s="35" t="str" cm="1">
        <f t="array" ref="B12">'TOTAL '!B12:B12</f>
        <v>Última actualización: 31/08/2026</v>
      </c>
      <c r="C12" s="39"/>
      <c r="D12" s="39"/>
      <c r="E12" s="39"/>
      <c r="P12" s="15"/>
      <c r="Q12" s="15"/>
      <c r="R12" s="9"/>
      <c r="S12" s="9"/>
      <c r="T12" s="9"/>
      <c r="U12" s="9"/>
      <c r="V12" s="10"/>
      <c r="W12" s="9"/>
      <c r="X12" s="9"/>
      <c r="Y12" s="9"/>
      <c r="Z12" s="9"/>
      <c r="AA12" s="9"/>
      <c r="AB12" s="9"/>
      <c r="AC12" s="9"/>
      <c r="AD12" s="9"/>
      <c r="AE12" s="9"/>
      <c r="AF12" s="9"/>
    </row>
    <row r="13" spans="2:32" x14ac:dyDescent="0.2">
      <c r="B13" s="2"/>
      <c r="C13" s="9"/>
      <c r="D13" s="9"/>
      <c r="E13" s="9"/>
      <c r="P13" s="15"/>
      <c r="Q13" s="15"/>
      <c r="R13" s="9"/>
      <c r="S13" s="9"/>
      <c r="T13" s="9"/>
      <c r="U13" s="9"/>
      <c r="V13" s="9"/>
      <c r="W13" s="9"/>
      <c r="X13" s="9"/>
      <c r="Y13" s="9"/>
      <c r="Z13" s="9"/>
      <c r="AA13" s="9"/>
      <c r="AB13" s="9"/>
      <c r="AC13" s="9"/>
      <c r="AD13" s="9"/>
      <c r="AE13" s="9"/>
      <c r="AF13" s="9"/>
    </row>
    <row r="14" spans="2:32" ht="16.5" thickBot="1" x14ac:dyDescent="0.25">
      <c r="B14" s="12" t="s">
        <v>0</v>
      </c>
      <c r="C14" s="12" t="s">
        <v>1</v>
      </c>
      <c r="D14" s="12" t="s">
        <v>3</v>
      </c>
      <c r="E14" s="12" t="s">
        <v>2</v>
      </c>
      <c r="P14" s="15"/>
      <c r="Q14" s="15"/>
      <c r="R14" s="9"/>
      <c r="S14" s="9"/>
      <c r="T14" s="9"/>
      <c r="U14" s="9"/>
      <c r="V14" s="9"/>
      <c r="W14" s="9"/>
      <c r="X14" s="9"/>
      <c r="Y14" s="9"/>
      <c r="Z14" s="9"/>
      <c r="AA14" s="9"/>
      <c r="AB14" s="9"/>
      <c r="AC14" s="9"/>
      <c r="AD14" s="9"/>
      <c r="AE14" s="9"/>
      <c r="AF14" s="9"/>
    </row>
    <row r="15" spans="2:32" ht="13.5" thickTop="1" x14ac:dyDescent="0.2">
      <c r="B15" s="6">
        <v>45163</v>
      </c>
      <c r="C15" s="7">
        <v>1</v>
      </c>
      <c r="D15" s="8">
        <v>1610413.63488</v>
      </c>
      <c r="E15" s="8">
        <v>49864.800000000003</v>
      </c>
      <c r="P15" s="15"/>
      <c r="Q15" s="15"/>
      <c r="R15" s="9"/>
      <c r="S15" s="9"/>
      <c r="T15" s="9"/>
      <c r="U15" s="9"/>
      <c r="V15" s="9"/>
      <c r="W15" s="9"/>
      <c r="X15" s="9"/>
      <c r="Y15" s="9"/>
      <c r="Z15" s="9"/>
      <c r="AA15" s="9"/>
      <c r="AB15" s="9"/>
      <c r="AC15" s="9"/>
      <c r="AD15" s="9"/>
      <c r="AE15" s="9"/>
      <c r="AF15" s="9"/>
    </row>
    <row r="16" spans="2:32" x14ac:dyDescent="0.2">
      <c r="B16" s="6">
        <v>45203</v>
      </c>
      <c r="C16" s="7">
        <v>1</v>
      </c>
      <c r="D16" s="8">
        <v>2080110</v>
      </c>
      <c r="E16" s="8">
        <v>60000</v>
      </c>
      <c r="P16" s="15"/>
      <c r="Q16" s="15"/>
      <c r="R16" s="9"/>
      <c r="S16" s="9"/>
      <c r="T16" s="9"/>
      <c r="U16" s="9"/>
      <c r="V16" s="9"/>
      <c r="W16" s="9"/>
      <c r="X16" s="9"/>
      <c r="Y16" s="9"/>
      <c r="Z16" s="9"/>
      <c r="AA16" s="9"/>
      <c r="AB16" s="9"/>
      <c r="AC16" s="9"/>
      <c r="AD16" s="9"/>
    </row>
    <row r="17" spans="2:30" x14ac:dyDescent="0.2">
      <c r="B17" s="6">
        <v>45205</v>
      </c>
      <c r="C17" s="7">
        <v>7</v>
      </c>
      <c r="D17" s="8">
        <v>15637454.999999998</v>
      </c>
      <c r="E17" s="8">
        <v>450000</v>
      </c>
      <c r="P17" s="15"/>
      <c r="Q17" s="15"/>
      <c r="R17" s="9"/>
      <c r="S17" s="9"/>
      <c r="T17" s="9"/>
      <c r="U17" s="9"/>
      <c r="V17" s="9"/>
      <c r="W17" s="9"/>
      <c r="X17" s="9"/>
      <c r="Y17" s="9"/>
      <c r="Z17" s="9"/>
      <c r="AA17" s="9"/>
      <c r="AB17" s="9"/>
      <c r="AC17" s="9"/>
      <c r="AD17" s="9"/>
    </row>
    <row r="18" spans="2:30" x14ac:dyDescent="0.2">
      <c r="B18" s="6">
        <v>45212</v>
      </c>
      <c r="C18" s="7">
        <v>1</v>
      </c>
      <c r="D18" s="8">
        <v>3502578.5730130002</v>
      </c>
      <c r="E18" s="8">
        <v>100360.13</v>
      </c>
      <c r="P18" s="15"/>
      <c r="Q18" s="15"/>
      <c r="R18" s="9"/>
      <c r="S18" s="9"/>
      <c r="T18" s="9"/>
      <c r="U18" s="9"/>
      <c r="V18" s="9"/>
      <c r="W18" s="9"/>
      <c r="X18" s="9"/>
      <c r="Y18" s="9"/>
      <c r="Z18" s="9"/>
      <c r="AA18" s="9"/>
      <c r="AB18" s="9"/>
      <c r="AC18" s="9"/>
      <c r="AD18" s="9"/>
    </row>
    <row r="19" spans="2:30" x14ac:dyDescent="0.2">
      <c r="B19" s="6">
        <v>45216</v>
      </c>
      <c r="C19" s="7">
        <v>1</v>
      </c>
      <c r="D19" s="8">
        <v>1742540</v>
      </c>
      <c r="E19" s="8">
        <v>50000</v>
      </c>
      <c r="P19" s="15"/>
      <c r="Q19" s="15"/>
      <c r="R19" s="9"/>
      <c r="S19" s="9"/>
      <c r="T19" s="9"/>
      <c r="U19" s="9"/>
      <c r="V19" s="9"/>
      <c r="W19" s="9"/>
      <c r="X19" s="9"/>
      <c r="Y19" s="9"/>
      <c r="Z19" s="9"/>
      <c r="AA19" s="9"/>
      <c r="AB19" s="9"/>
      <c r="AC19" s="9"/>
      <c r="AD19" s="9"/>
    </row>
    <row r="20" spans="2:30" x14ac:dyDescent="0.2">
      <c r="B20" s="6">
        <v>45224</v>
      </c>
      <c r="C20" s="7">
        <v>2</v>
      </c>
      <c r="D20" s="8">
        <v>3502780</v>
      </c>
      <c r="E20" s="8">
        <v>100000</v>
      </c>
      <c r="P20" s="15"/>
      <c r="Q20" s="15"/>
      <c r="R20" s="9"/>
      <c r="S20" s="9"/>
      <c r="T20" s="9"/>
      <c r="U20" s="9"/>
      <c r="V20" s="9"/>
      <c r="W20" s="9"/>
      <c r="X20" s="9"/>
      <c r="Y20" s="9"/>
      <c r="Z20" s="9"/>
      <c r="AA20" s="9"/>
      <c r="AB20" s="9"/>
      <c r="AC20" s="9"/>
      <c r="AD20" s="9"/>
    </row>
    <row r="21" spans="2:30" x14ac:dyDescent="0.2">
      <c r="B21" s="6">
        <v>45243</v>
      </c>
      <c r="C21" s="7">
        <v>1</v>
      </c>
      <c r="D21" s="8">
        <v>1765700.3520000002</v>
      </c>
      <c r="E21" s="8">
        <v>49920</v>
      </c>
      <c r="P21" s="15"/>
      <c r="Q21" s="15"/>
      <c r="R21" s="15"/>
      <c r="S21" s="15"/>
      <c r="T21" s="15"/>
      <c r="U21" s="15"/>
      <c r="V21" s="15"/>
      <c r="W21" s="15"/>
      <c r="X21" s="15"/>
      <c r="Y21" s="15"/>
      <c r="Z21" s="15"/>
      <c r="AA21" s="15"/>
    </row>
    <row r="22" spans="2:30" x14ac:dyDescent="0.2">
      <c r="B22" s="6">
        <v>45301</v>
      </c>
      <c r="C22" s="7">
        <v>1</v>
      </c>
      <c r="D22" s="8">
        <v>2001571.9861049999</v>
      </c>
      <c r="E22" s="8">
        <v>55727.55</v>
      </c>
      <c r="P22" s="15"/>
      <c r="Q22" s="15"/>
      <c r="R22" s="15"/>
      <c r="S22" s="15"/>
      <c r="T22" s="15"/>
      <c r="U22" s="15"/>
      <c r="V22" s="15"/>
      <c r="W22" s="15"/>
      <c r="X22" s="15"/>
      <c r="Y22" s="15"/>
      <c r="Z22" s="15"/>
      <c r="AA22" s="15"/>
    </row>
    <row r="23" spans="2:30" x14ac:dyDescent="0.2">
      <c r="B23" s="3">
        <v>45303</v>
      </c>
      <c r="C23" s="4">
        <v>1</v>
      </c>
      <c r="D23" s="5">
        <v>3609241.3191769999</v>
      </c>
      <c r="E23" s="5">
        <v>100360.13</v>
      </c>
      <c r="P23" s="15"/>
      <c r="Q23" s="15"/>
      <c r="R23" s="15"/>
      <c r="S23" s="15"/>
      <c r="T23" s="15"/>
      <c r="U23" s="15"/>
      <c r="V23" s="15"/>
      <c r="W23" s="15"/>
      <c r="X23" s="15"/>
      <c r="Y23" s="15"/>
      <c r="Z23" s="15"/>
      <c r="AA23" s="15"/>
    </row>
    <row r="24" spans="2:30" x14ac:dyDescent="0.2">
      <c r="B24" s="3">
        <v>45307</v>
      </c>
      <c r="C24" s="4">
        <v>1</v>
      </c>
      <c r="D24" s="5">
        <v>1798720.0000000002</v>
      </c>
      <c r="E24" s="5">
        <v>50000</v>
      </c>
      <c r="P24" s="15"/>
      <c r="Q24" s="15"/>
      <c r="R24" s="15"/>
      <c r="S24" s="15"/>
      <c r="T24" s="15"/>
      <c r="U24" s="15"/>
      <c r="V24" s="15"/>
      <c r="W24" s="15"/>
      <c r="X24" s="15"/>
      <c r="Y24" s="15"/>
      <c r="Z24" s="15"/>
      <c r="AA24" s="15"/>
    </row>
    <row r="25" spans="2:30" x14ac:dyDescent="0.2">
      <c r="B25" s="3">
        <v>45356</v>
      </c>
      <c r="C25" s="4">
        <v>1</v>
      </c>
      <c r="D25" s="5">
        <v>1803943.1340000001</v>
      </c>
      <c r="E25" s="5">
        <v>49980</v>
      </c>
      <c r="P25" s="15"/>
      <c r="Q25" s="15"/>
      <c r="R25" s="15"/>
      <c r="S25" s="15"/>
      <c r="T25" s="15"/>
      <c r="U25" s="15"/>
      <c r="V25" s="15"/>
      <c r="W25" s="15"/>
      <c r="X25" s="15"/>
      <c r="Y25" s="15"/>
      <c r="Z25" s="15"/>
      <c r="AA25" s="15"/>
    </row>
    <row r="26" spans="2:30" x14ac:dyDescent="0.2">
      <c r="B26" s="3">
        <v>45398</v>
      </c>
      <c r="C26" s="4">
        <v>1</v>
      </c>
      <c r="D26" s="5">
        <v>1814445</v>
      </c>
      <c r="E26" s="5">
        <v>50000</v>
      </c>
      <c r="P26" s="15"/>
      <c r="Q26" s="15"/>
      <c r="R26" s="15"/>
      <c r="S26" s="15"/>
      <c r="T26" s="15"/>
      <c r="U26" s="15"/>
      <c r="V26" s="15"/>
      <c r="W26" s="15"/>
      <c r="X26" s="15"/>
      <c r="Y26" s="15"/>
      <c r="Z26" s="15"/>
      <c r="AA26" s="15"/>
    </row>
    <row r="27" spans="2:30" x14ac:dyDescent="0.2">
      <c r="B27" s="3">
        <v>45404</v>
      </c>
      <c r="C27" s="4">
        <v>1</v>
      </c>
      <c r="D27" s="5">
        <v>1853447.1</v>
      </c>
      <c r="E27" s="5">
        <v>51000</v>
      </c>
      <c r="P27" s="15"/>
      <c r="Q27" s="15"/>
      <c r="R27" s="15"/>
      <c r="S27" s="15"/>
      <c r="T27" s="15"/>
      <c r="U27" s="15"/>
      <c r="V27" s="15"/>
      <c r="W27" s="15"/>
      <c r="X27" s="15"/>
      <c r="Y27" s="15"/>
      <c r="Z27" s="15"/>
      <c r="AA27" s="15"/>
    </row>
    <row r="28" spans="2:30" x14ac:dyDescent="0.2">
      <c r="B28" s="3">
        <v>45422</v>
      </c>
      <c r="C28" s="4">
        <v>1</v>
      </c>
      <c r="D28" s="5">
        <v>2045999.7654900001</v>
      </c>
      <c r="E28" s="5">
        <v>55922.26</v>
      </c>
      <c r="P28" s="15"/>
      <c r="Q28" s="15"/>
      <c r="R28" s="15"/>
      <c r="S28" s="15"/>
      <c r="T28" s="15"/>
      <c r="U28" s="15"/>
      <c r="V28" s="15"/>
      <c r="W28" s="15"/>
      <c r="X28" s="15"/>
      <c r="Y28" s="15"/>
      <c r="Z28" s="15"/>
      <c r="AA28" s="15"/>
    </row>
    <row r="29" spans="2:30" x14ac:dyDescent="0.2">
      <c r="B29" s="3">
        <v>45457</v>
      </c>
      <c r="C29" s="4">
        <v>1</v>
      </c>
      <c r="D29" s="5">
        <v>2275939.2599999998</v>
      </c>
      <c r="E29" s="5">
        <v>62474.999999999993</v>
      </c>
      <c r="P29" s="15"/>
      <c r="Q29" s="15"/>
      <c r="R29" s="15"/>
      <c r="S29" s="15"/>
      <c r="T29" s="15"/>
      <c r="U29" s="15"/>
      <c r="V29" s="15"/>
      <c r="W29" s="15"/>
      <c r="X29" s="15"/>
      <c r="Y29" s="15"/>
      <c r="Z29" s="15"/>
      <c r="AA29" s="15"/>
    </row>
    <row r="30" spans="2:30" x14ac:dyDescent="0.2">
      <c r="B30" s="3">
        <v>45495</v>
      </c>
      <c r="C30" s="4">
        <v>2</v>
      </c>
      <c r="D30" s="5">
        <v>9781283.5199999996</v>
      </c>
      <c r="E30" s="5">
        <v>267200</v>
      </c>
      <c r="P30" s="15"/>
      <c r="Q30" s="15"/>
      <c r="R30" s="15"/>
      <c r="S30" s="15"/>
      <c r="T30" s="15"/>
      <c r="U30" s="15"/>
      <c r="V30" s="15"/>
      <c r="W30" s="15"/>
      <c r="X30" s="15"/>
      <c r="Y30" s="15"/>
      <c r="Z30" s="15"/>
      <c r="AA30" s="15"/>
    </row>
    <row r="31" spans="2:30" x14ac:dyDescent="0.2">
      <c r="B31" s="3">
        <v>45538</v>
      </c>
      <c r="C31" s="4">
        <v>1</v>
      </c>
      <c r="D31" s="5">
        <v>1401426.45</v>
      </c>
      <c r="E31" s="5">
        <v>38250</v>
      </c>
      <c r="P31" s="15"/>
      <c r="Q31" s="15"/>
      <c r="R31" s="15"/>
      <c r="S31" s="15"/>
      <c r="T31" s="15"/>
      <c r="U31" s="15"/>
      <c r="V31" s="15"/>
      <c r="W31" s="15"/>
      <c r="X31" s="15"/>
      <c r="Y31" s="15"/>
      <c r="Z31" s="15"/>
      <c r="AA31" s="15"/>
    </row>
    <row r="32" spans="2:30" x14ac:dyDescent="0.2">
      <c r="B32" s="3">
        <v>45555</v>
      </c>
      <c r="C32" s="4">
        <v>2</v>
      </c>
      <c r="D32" s="5">
        <v>3905061</v>
      </c>
      <c r="E32" s="5">
        <v>106112.03952034304</v>
      </c>
      <c r="P32" s="15"/>
      <c r="Q32" s="15"/>
      <c r="R32" s="15"/>
      <c r="S32" s="15"/>
      <c r="T32" s="15"/>
      <c r="U32" s="15"/>
      <c r="V32" s="15"/>
      <c r="W32" s="15"/>
      <c r="X32" s="15"/>
      <c r="Y32" s="15"/>
      <c r="Z32" s="15"/>
      <c r="AA32" s="15"/>
    </row>
    <row r="33" spans="2:5" x14ac:dyDescent="0.2">
      <c r="B33" s="3">
        <v>45559</v>
      </c>
      <c r="C33" s="4">
        <v>1</v>
      </c>
      <c r="D33" s="5">
        <v>5525501.0899999999</v>
      </c>
      <c r="E33" s="5">
        <v>150096.46293428951</v>
      </c>
    </row>
    <row r="34" spans="2:5" x14ac:dyDescent="0.2">
      <c r="B34" s="3">
        <v>45583</v>
      </c>
      <c r="C34" s="4">
        <v>1</v>
      </c>
      <c r="D34" s="5">
        <v>3130752</v>
      </c>
      <c r="E34" s="5">
        <v>80000</v>
      </c>
    </row>
    <row r="35" spans="2:5" x14ac:dyDescent="0.2">
      <c r="B35" s="3">
        <v>45616</v>
      </c>
      <c r="C35" s="4">
        <v>1</v>
      </c>
      <c r="D35" s="5">
        <v>2292050</v>
      </c>
      <c r="E35" s="5">
        <v>50000</v>
      </c>
    </row>
    <row r="36" spans="2:5" x14ac:dyDescent="0.2">
      <c r="B36" s="3">
        <v>45617</v>
      </c>
      <c r="C36" s="4">
        <v>1</v>
      </c>
      <c r="D36" s="5">
        <v>5987644</v>
      </c>
      <c r="E36" s="5">
        <v>130000</v>
      </c>
    </row>
    <row r="37" spans="2:5" x14ac:dyDescent="0.2">
      <c r="B37" s="3">
        <v>45622</v>
      </c>
      <c r="C37" s="4">
        <v>10</v>
      </c>
      <c r="D37" s="5">
        <v>32852132.748249464</v>
      </c>
      <c r="E37" s="5">
        <v>704336.00002250005</v>
      </c>
    </row>
    <row r="38" spans="2:5" x14ac:dyDescent="0.2">
      <c r="B38" s="3">
        <v>45631</v>
      </c>
      <c r="C38" s="4">
        <v>1</v>
      </c>
      <c r="D38" s="5">
        <v>3368281</v>
      </c>
      <c r="E38" s="5">
        <v>70000</v>
      </c>
    </row>
    <row r="39" spans="2:5" x14ac:dyDescent="0.2">
      <c r="B39" s="3">
        <v>45636</v>
      </c>
      <c r="C39" s="4">
        <v>3</v>
      </c>
      <c r="D39" s="5">
        <v>27855615</v>
      </c>
      <c r="E39" s="5">
        <v>570000</v>
      </c>
    </row>
    <row r="40" spans="2:5" x14ac:dyDescent="0.2">
      <c r="B40" s="3">
        <v>45656</v>
      </c>
      <c r="C40" s="4">
        <v>2</v>
      </c>
      <c r="D40" s="5">
        <v>10391491.0098</v>
      </c>
      <c r="E40" s="5">
        <v>200088.4</v>
      </c>
    </row>
    <row r="41" spans="2:5" x14ac:dyDescent="0.2">
      <c r="B41" s="3">
        <v>45681</v>
      </c>
      <c r="C41" s="4">
        <v>1</v>
      </c>
      <c r="D41" s="5">
        <v>3165738.1941360007</v>
      </c>
      <c r="E41" s="5">
        <v>56246.792000000009</v>
      </c>
    </row>
    <row r="42" spans="2:5" x14ac:dyDescent="0.2">
      <c r="B42" s="3">
        <v>45691</v>
      </c>
      <c r="C42" s="4">
        <v>1</v>
      </c>
      <c r="D42" s="5">
        <v>1486026.4526184001</v>
      </c>
      <c r="E42" s="5">
        <v>25426.632000000001</v>
      </c>
    </row>
    <row r="43" spans="2:5" x14ac:dyDescent="0.2">
      <c r="B43" s="3">
        <v>45695</v>
      </c>
      <c r="C43" s="4">
        <v>1</v>
      </c>
      <c r="D43" s="5">
        <v>1529200.8737544001</v>
      </c>
      <c r="E43" s="5">
        <v>25426.632000000001</v>
      </c>
    </row>
    <row r="44" spans="2:5" x14ac:dyDescent="0.2">
      <c r="B44" s="3">
        <v>45709</v>
      </c>
      <c r="C44" s="4">
        <v>2</v>
      </c>
      <c r="D44" s="5">
        <v>3214256.8310159999</v>
      </c>
      <c r="E44" s="5">
        <v>50853.264000000003</v>
      </c>
    </row>
    <row r="45" spans="2:5" x14ac:dyDescent="0.2">
      <c r="B45" s="27">
        <v>45713</v>
      </c>
      <c r="C45" s="4">
        <v>8</v>
      </c>
      <c r="D45" s="5">
        <v>28572210.001428608</v>
      </c>
      <c r="E45" s="5">
        <v>450000.00002250005</v>
      </c>
    </row>
    <row r="46" spans="2:5" x14ac:dyDescent="0.2">
      <c r="B46" s="27">
        <v>45716</v>
      </c>
      <c r="C46" s="4">
        <v>1</v>
      </c>
      <c r="D46" s="5">
        <v>32071802.879999995</v>
      </c>
      <c r="E46" s="5">
        <v>499200</v>
      </c>
    </row>
    <row r="47" spans="2:5" x14ac:dyDescent="0.2">
      <c r="B47" s="27">
        <v>45727</v>
      </c>
      <c r="C47" s="4">
        <v>2</v>
      </c>
      <c r="D47" s="5">
        <v>7849811.9999999991</v>
      </c>
      <c r="E47" s="5">
        <v>120000</v>
      </c>
    </row>
    <row r="48" spans="2:5" x14ac:dyDescent="0.2">
      <c r="B48" s="27">
        <v>45729</v>
      </c>
      <c r="C48" s="4">
        <v>1</v>
      </c>
      <c r="D48" s="5">
        <v>3312710</v>
      </c>
      <c r="E48" s="5">
        <v>50000</v>
      </c>
    </row>
    <row r="49" spans="2:5" x14ac:dyDescent="0.2">
      <c r="B49" s="27">
        <v>45734</v>
      </c>
      <c r="C49" s="4">
        <v>1</v>
      </c>
      <c r="D49" s="5">
        <v>13357600</v>
      </c>
      <c r="E49" s="5">
        <v>200000</v>
      </c>
    </row>
    <row r="50" spans="2:5" x14ac:dyDescent="0.2">
      <c r="B50" s="27">
        <v>45762</v>
      </c>
      <c r="C50" s="4">
        <v>1</v>
      </c>
      <c r="D50" s="19">
        <v>23577420.785914</v>
      </c>
      <c r="E50" s="19">
        <v>300000</v>
      </c>
    </row>
    <row r="51" spans="2:5" x14ac:dyDescent="0.2">
      <c r="B51" s="27">
        <v>45763</v>
      </c>
      <c r="C51" s="4">
        <v>1</v>
      </c>
      <c r="D51" s="19">
        <v>6382752</v>
      </c>
      <c r="E51" s="19">
        <v>80004.412133366757</v>
      </c>
    </row>
    <row r="52" spans="2:5" x14ac:dyDescent="0.2">
      <c r="B52" s="27">
        <v>45785</v>
      </c>
      <c r="C52" s="4">
        <v>1</v>
      </c>
      <c r="D52" s="19">
        <v>9191723.5299999993</v>
      </c>
      <c r="E52" s="19">
        <v>100000.79996518578</v>
      </c>
    </row>
    <row r="53" spans="2:5" x14ac:dyDescent="0.2">
      <c r="B53" s="27">
        <v>45786</v>
      </c>
      <c r="C53" s="4">
        <v>1</v>
      </c>
      <c r="D53" s="19">
        <v>9283842.648</v>
      </c>
      <c r="E53" s="19">
        <v>100008</v>
      </c>
    </row>
    <row r="54" spans="2:5" x14ac:dyDescent="0.2">
      <c r="B54" s="27">
        <v>45791</v>
      </c>
      <c r="C54" s="4">
        <v>1</v>
      </c>
      <c r="D54" s="19">
        <v>37432488.640000001</v>
      </c>
      <c r="E54" s="19">
        <v>400007</v>
      </c>
    </row>
    <row r="55" spans="2:5" x14ac:dyDescent="0.2">
      <c r="B55" s="27">
        <v>45807</v>
      </c>
      <c r="C55" s="4">
        <v>1</v>
      </c>
      <c r="D55" s="19">
        <v>9685770</v>
      </c>
      <c r="E55" s="19">
        <v>100000</v>
      </c>
    </row>
    <row r="56" spans="2:5" x14ac:dyDescent="0.2">
      <c r="B56" s="27">
        <v>45813</v>
      </c>
      <c r="C56" s="4">
        <v>1</v>
      </c>
      <c r="D56" s="19">
        <v>19600200.620000001</v>
      </c>
      <c r="E56" s="19">
        <v>200200.00000000003</v>
      </c>
    </row>
    <row r="57" spans="2:5" x14ac:dyDescent="0.2">
      <c r="B57" s="27">
        <v>45827</v>
      </c>
      <c r="C57" s="4">
        <v>1</v>
      </c>
      <c r="D57" s="19">
        <v>20747100</v>
      </c>
      <c r="E57" s="19">
        <v>200000</v>
      </c>
    </row>
    <row r="58" spans="2:5" x14ac:dyDescent="0.2">
      <c r="B58" s="27">
        <v>45840</v>
      </c>
      <c r="C58" s="4">
        <v>2</v>
      </c>
      <c r="D58" s="19">
        <v>5541912</v>
      </c>
      <c r="E58" s="19">
        <v>50853</v>
      </c>
    </row>
    <row r="59" spans="2:5" x14ac:dyDescent="0.2">
      <c r="B59" s="27">
        <v>45846</v>
      </c>
      <c r="C59" s="4">
        <v>1</v>
      </c>
      <c r="D59" s="19">
        <v>8520815.7799999993</v>
      </c>
      <c r="E59" s="19">
        <v>75992.00002140415</v>
      </c>
    </row>
    <row r="60" spans="2:5" x14ac:dyDescent="0.2">
      <c r="B60" s="27">
        <v>45847</v>
      </c>
      <c r="C60" s="4">
        <v>1</v>
      </c>
      <c r="D60" s="19">
        <v>7221024</v>
      </c>
      <c r="E60" s="19">
        <v>64000</v>
      </c>
    </row>
    <row r="61" spans="2:5" x14ac:dyDescent="0.2">
      <c r="B61" s="27">
        <v>45848</v>
      </c>
      <c r="C61" s="4">
        <v>2</v>
      </c>
      <c r="D61" s="19">
        <v>41860190.119999997</v>
      </c>
      <c r="E61" s="19">
        <v>368000.0538019613</v>
      </c>
    </row>
    <row r="62" spans="2:5" x14ac:dyDescent="0.2">
      <c r="B62" s="27">
        <v>45854</v>
      </c>
      <c r="C62" s="4">
        <v>1</v>
      </c>
      <c r="D62" s="19">
        <v>2803658.4000000004</v>
      </c>
      <c r="E62" s="19">
        <v>24000</v>
      </c>
    </row>
    <row r="63" spans="2:5" x14ac:dyDescent="0.2">
      <c r="B63" s="27">
        <v>45897</v>
      </c>
      <c r="C63" s="4">
        <v>1</v>
      </c>
      <c r="D63" s="19">
        <v>17489438.914905999</v>
      </c>
      <c r="E63" s="19">
        <v>120000</v>
      </c>
    </row>
    <row r="64" spans="2:5" x14ac:dyDescent="0.2">
      <c r="B64" s="27">
        <v>45898</v>
      </c>
      <c r="C64" s="4">
        <v>1</v>
      </c>
      <c r="D64" s="19">
        <v>17649902.940000001</v>
      </c>
      <c r="E64" s="19">
        <v>120000.0199887818</v>
      </c>
    </row>
    <row r="65" spans="2:5" x14ac:dyDescent="0.2">
      <c r="B65" s="27">
        <v>45910</v>
      </c>
      <c r="C65" s="4">
        <v>1</v>
      </c>
      <c r="D65" s="19">
        <v>6304995.6500000004</v>
      </c>
      <c r="E65" s="19">
        <v>40320.00001278986</v>
      </c>
    </row>
    <row r="66" spans="2:5" x14ac:dyDescent="0.2">
      <c r="B66" s="27">
        <v>45951</v>
      </c>
      <c r="C66" s="4">
        <v>1</v>
      </c>
      <c r="D66" s="19">
        <v>41620338.759999998</v>
      </c>
      <c r="E66" s="19">
        <v>200200</v>
      </c>
    </row>
    <row r="67" spans="2:5" x14ac:dyDescent="0.2">
      <c r="B67" s="27">
        <v>45957</v>
      </c>
      <c r="C67" s="4">
        <v>1</v>
      </c>
      <c r="D67" s="19">
        <v>21638870.9712</v>
      </c>
      <c r="E67" s="19">
        <v>100008</v>
      </c>
    </row>
    <row r="68" spans="2:5" x14ac:dyDescent="0.2">
      <c r="B68" s="27">
        <v>45961</v>
      </c>
      <c r="C68" s="4">
        <v>2</v>
      </c>
      <c r="D68" s="19">
        <v>11415287.5</v>
      </c>
      <c r="E68" s="19">
        <v>51041.791957733185</v>
      </c>
    </row>
    <row r="69" spans="2:5" x14ac:dyDescent="0.2">
      <c r="B69" s="3">
        <v>45964</v>
      </c>
      <c r="C69" s="4">
        <v>1</v>
      </c>
      <c r="D69" s="19">
        <v>89586671.700000003</v>
      </c>
      <c r="E69" s="19">
        <v>400008.00001071609</v>
      </c>
    </row>
    <row r="70" spans="2:5" x14ac:dyDescent="0.2">
      <c r="B70" s="3">
        <v>45971</v>
      </c>
      <c r="C70" s="4">
        <v>1</v>
      </c>
      <c r="D70" s="19">
        <v>34656930</v>
      </c>
      <c r="E70" s="19">
        <v>150000</v>
      </c>
    </row>
    <row r="71" spans="2:5" x14ac:dyDescent="0.2">
      <c r="B71" s="3">
        <v>45995</v>
      </c>
      <c r="C71" s="4">
        <v>1</v>
      </c>
      <c r="D71" s="19">
        <v>62971675</v>
      </c>
      <c r="E71" s="19">
        <v>250000</v>
      </c>
    </row>
    <row r="72" spans="2:5" x14ac:dyDescent="0.2">
      <c r="B72" s="3">
        <v>46007</v>
      </c>
      <c r="C72" s="4">
        <v>1</v>
      </c>
      <c r="D72" s="19">
        <v>16428298.130000001</v>
      </c>
      <c r="E72" s="19">
        <v>60047.999989765565</v>
      </c>
    </row>
    <row r="73" spans="2:5" x14ac:dyDescent="0.2">
      <c r="B73" s="3">
        <v>46020</v>
      </c>
      <c r="C73" s="4">
        <v>1</v>
      </c>
      <c r="D73" s="19">
        <v>93800439.989999995</v>
      </c>
      <c r="E73" s="19">
        <v>318000.03997018002</v>
      </c>
    </row>
    <row r="74" spans="2:5" x14ac:dyDescent="0.2">
      <c r="B74" s="3">
        <v>46048</v>
      </c>
      <c r="C74" s="4">
        <v>2</v>
      </c>
      <c r="D74" s="19">
        <v>137200714.47000003</v>
      </c>
      <c r="E74" s="19">
        <v>385880.00001687522</v>
      </c>
    </row>
    <row r="75" spans="2:5" x14ac:dyDescent="0.2">
      <c r="B75" s="3">
        <v>46066</v>
      </c>
      <c r="C75" s="4">
        <v>1</v>
      </c>
      <c r="D75" s="19">
        <v>75574045.75</v>
      </c>
      <c r="E75" s="19">
        <v>192192.00000712066</v>
      </c>
    </row>
    <row r="76" spans="2:5" x14ac:dyDescent="0.2">
      <c r="B76" s="3">
        <v>46071</v>
      </c>
      <c r="C76" s="4">
        <v>3</v>
      </c>
      <c r="D76" s="19">
        <v>110760906.25</v>
      </c>
      <c r="E76" s="19">
        <v>279439.99998486257</v>
      </c>
    </row>
    <row r="77" spans="2:5" x14ac:dyDescent="0.2">
      <c r="B77" s="3">
        <v>46083</v>
      </c>
      <c r="C77" s="4">
        <v>4</v>
      </c>
      <c r="D77" s="19">
        <v>220640</v>
      </c>
      <c r="E77" s="19">
        <v>92665997.870000005</v>
      </c>
    </row>
    <row r="78" spans="2:5" x14ac:dyDescent="0.2">
      <c r="B78" s="3">
        <v>46085</v>
      </c>
      <c r="C78" s="4">
        <v>2</v>
      </c>
      <c r="D78" s="19">
        <v>21429456.811840001</v>
      </c>
      <c r="E78" s="19">
        <v>50342.402349215045</v>
      </c>
    </row>
    <row r="79" spans="2:5" x14ac:dyDescent="0.2">
      <c r="B79" s="3">
        <v>46087</v>
      </c>
      <c r="C79" s="4">
        <v>1</v>
      </c>
      <c r="D79" s="19">
        <v>43101130</v>
      </c>
      <c r="E79" s="19">
        <v>100000</v>
      </c>
    </row>
    <row r="80" spans="2:5" x14ac:dyDescent="0.2">
      <c r="B80" s="3">
        <v>46135</v>
      </c>
      <c r="C80" s="4">
        <v>1</v>
      </c>
      <c r="D80" s="19">
        <v>29056341.199999999</v>
      </c>
      <c r="E80" s="19">
        <v>60116</v>
      </c>
    </row>
    <row r="81" spans="2:5" x14ac:dyDescent="0.2">
      <c r="B81" s="3">
        <v>46156</v>
      </c>
      <c r="C81" s="4">
        <v>2</v>
      </c>
      <c r="D81" s="19">
        <v>206664541.58000001</v>
      </c>
      <c r="E81" s="19">
        <v>404600</v>
      </c>
    </row>
    <row r="82" spans="2:5" x14ac:dyDescent="0.2">
      <c r="B82" s="3">
        <v>46168</v>
      </c>
      <c r="C82" s="4">
        <v>2</v>
      </c>
      <c r="D82" s="19">
        <v>106320667.64816001</v>
      </c>
      <c r="E82" s="19">
        <v>198587.2</v>
      </c>
    </row>
    <row r="83" spans="2:5" x14ac:dyDescent="0.2">
      <c r="B83" s="3">
        <v>46192</v>
      </c>
      <c r="C83" s="4">
        <v>1</v>
      </c>
      <c r="D83" s="19">
        <v>61531229.039999999</v>
      </c>
      <c r="E83" s="19">
        <v>101304.00000395133</v>
      </c>
    </row>
    <row r="84" spans="2:5" x14ac:dyDescent="0.2">
      <c r="B84" s="3">
        <v>46206</v>
      </c>
      <c r="C84" s="4">
        <v>2</v>
      </c>
      <c r="D84" s="19">
        <v>33390406.870000001</v>
      </c>
      <c r="E84" s="19">
        <v>51135.999994486752</v>
      </c>
    </row>
    <row r="85" spans="2:5" x14ac:dyDescent="0.2">
      <c r="B85" s="3">
        <v>46238</v>
      </c>
      <c r="C85" s="4">
        <v>1</v>
      </c>
      <c r="D85" s="19">
        <v>155533101.24000001</v>
      </c>
      <c r="E85" s="19">
        <v>206800.00000000003</v>
      </c>
    </row>
    <row r="86" spans="2:5" x14ac:dyDescent="0.2">
      <c r="B86" s="3"/>
      <c r="C86" s="4"/>
      <c r="D86" s="19"/>
      <c r="E86" s="19"/>
    </row>
    <row r="87" spans="2:5" x14ac:dyDescent="0.2">
      <c r="B87" s="3"/>
      <c r="C87" s="4"/>
      <c r="D87" s="19"/>
      <c r="E87" s="19"/>
    </row>
    <row r="88" spans="2:5" x14ac:dyDescent="0.2">
      <c r="B88" s="3"/>
      <c r="C88" s="4"/>
      <c r="D88" s="19"/>
      <c r="E88" s="19"/>
    </row>
    <row r="89" spans="2:5" x14ac:dyDescent="0.2">
      <c r="B89" s="3"/>
      <c r="C89" s="4"/>
      <c r="D89" s="19"/>
      <c r="E89" s="19"/>
    </row>
    <row r="90" spans="2:5" x14ac:dyDescent="0.2">
      <c r="B90" s="3"/>
      <c r="C90" s="4"/>
      <c r="D90" s="19"/>
      <c r="E90" s="19"/>
    </row>
    <row r="91" spans="2:5" x14ac:dyDescent="0.2">
      <c r="B91" s="3"/>
      <c r="C91" s="4"/>
      <c r="D91" s="19"/>
      <c r="E91" s="19"/>
    </row>
    <row r="92" spans="2:5" x14ac:dyDescent="0.2">
      <c r="B92" s="33" t="s">
        <v>47</v>
      </c>
      <c r="C92" s="33"/>
      <c r="D92" s="33"/>
      <c r="E92" s="33"/>
    </row>
    <row r="95" spans="2:5" ht="33.75" customHeight="1" x14ac:dyDescent="0.2"/>
  </sheetData>
  <mergeCells count="5">
    <mergeCell ref="B10:E10"/>
    <mergeCell ref="B11:E11"/>
    <mergeCell ref="B92:E92"/>
    <mergeCell ref="B12:E12"/>
    <mergeCell ref="B9:E9"/>
  </mergeCells>
  <conditionalFormatting sqref="C13:E13">
    <cfRule type="containsText" dxfId="1" priority="1" operator="containsText" text="FALSO">
      <formula>NOT(ISERROR(SEARCH("FALSO",C13)))</formula>
    </cfRule>
  </conditionalFormatting>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B1:AF155"/>
  <sheetViews>
    <sheetView showGridLines="0" topLeftCell="A97" zoomScale="90" zoomScaleNormal="90" workbookViewId="0">
      <selection activeCell="J120" sqref="J120"/>
    </sheetView>
  </sheetViews>
  <sheetFormatPr baseColWidth="10" defaultRowHeight="12.75" x14ac:dyDescent="0.2"/>
  <cols>
    <col min="1" max="1" width="11.42578125" style="2"/>
    <col min="2" max="2" width="12.5703125" style="1" bestFit="1" customWidth="1"/>
    <col min="3" max="3" width="15.140625" style="2" bestFit="1" customWidth="1"/>
    <col min="4" max="4" width="17.42578125" style="2" bestFit="1" customWidth="1"/>
    <col min="5" max="5" width="16.28515625" style="2" bestFit="1" customWidth="1"/>
    <col min="6" max="7" width="11.42578125" style="2"/>
    <col min="8" max="8" width="13.7109375" style="2" customWidth="1"/>
    <col min="9" max="9" width="13.5703125" style="2" bestFit="1" customWidth="1"/>
    <col min="10" max="10" width="17.42578125" style="2" customWidth="1"/>
    <col min="11" max="18" width="11.42578125" style="2"/>
    <col min="19" max="19" width="11.5703125" style="2" bestFit="1" customWidth="1"/>
    <col min="20" max="20" width="14.7109375" style="2" bestFit="1" customWidth="1"/>
    <col min="21" max="21" width="12.5703125" style="2" bestFit="1" customWidth="1"/>
    <col min="22" max="22" width="13.7109375" style="2" bestFit="1" customWidth="1"/>
    <col min="23" max="23" width="11.42578125" style="2"/>
    <col min="24" max="27" width="11.5703125" style="2" bestFit="1" customWidth="1"/>
    <col min="28" max="16384" width="11.42578125" style="2"/>
  </cols>
  <sheetData>
    <row r="1" spans="2:32" x14ac:dyDescent="0.2">
      <c r="S1" s="11" t="s">
        <v>4</v>
      </c>
      <c r="X1" s="11" t="s">
        <v>5</v>
      </c>
    </row>
    <row r="7" spans="2:32" ht="15" customHeight="1" x14ac:dyDescent="0.25">
      <c r="B7" s="13"/>
      <c r="C7" s="13"/>
      <c r="D7" s="13"/>
      <c r="E7" s="13"/>
      <c r="R7" s="15"/>
      <c r="S7" s="15"/>
      <c r="T7" s="15"/>
      <c r="U7" s="15"/>
      <c r="V7" s="15"/>
      <c r="W7" s="15"/>
      <c r="X7" s="15"/>
      <c r="Y7" s="15"/>
      <c r="Z7" s="15"/>
      <c r="AA7" s="15"/>
      <c r="AB7" s="15"/>
    </row>
    <row r="8" spans="2:32" ht="15" x14ac:dyDescent="0.25">
      <c r="B8" s="13" t="s">
        <v>50</v>
      </c>
      <c r="C8" s="13"/>
      <c r="D8" s="13"/>
      <c r="E8" s="13"/>
      <c r="R8" s="9"/>
      <c r="S8" s="9"/>
      <c r="T8" s="9"/>
      <c r="U8" s="9"/>
      <c r="V8" s="9"/>
      <c r="W8" s="9"/>
      <c r="X8" s="9"/>
      <c r="Y8" s="9"/>
      <c r="Z8" s="9"/>
      <c r="AA8" s="9"/>
      <c r="AB8" s="9"/>
      <c r="AC8" s="9"/>
      <c r="AD8" s="9"/>
      <c r="AE8" s="9"/>
      <c r="AF8" s="9"/>
    </row>
    <row r="9" spans="2:32" ht="15" x14ac:dyDescent="0.25">
      <c r="B9" s="32" t="s">
        <v>49</v>
      </c>
      <c r="C9" s="32"/>
      <c r="D9" s="32"/>
      <c r="E9" s="32"/>
      <c r="R9" s="9"/>
      <c r="S9" s="9"/>
      <c r="T9" s="9"/>
      <c r="U9" s="9"/>
      <c r="V9" s="9"/>
      <c r="W9" s="9"/>
      <c r="X9" s="9"/>
      <c r="Y9" s="9"/>
      <c r="Z9" s="9"/>
      <c r="AA9" s="9"/>
      <c r="AB9" s="9"/>
      <c r="AC9" s="9"/>
      <c r="AD9" s="9"/>
      <c r="AE9" s="9"/>
      <c r="AF9" s="9"/>
    </row>
    <row r="10" spans="2:32" ht="15" x14ac:dyDescent="0.25">
      <c r="B10" s="32" t="s">
        <v>51</v>
      </c>
      <c r="C10" s="32"/>
      <c r="D10" s="32"/>
      <c r="E10" s="32"/>
      <c r="R10" s="9"/>
      <c r="S10" s="9">
        <f>SUM(C15:C1048576)</f>
        <v>138</v>
      </c>
      <c r="T10" s="16">
        <f>SUM(D15:D1048576)</f>
        <v>556043998.52456915</v>
      </c>
      <c r="U10" s="16">
        <f>SUM(E15:E1048576)</f>
        <v>1784517.1176314657</v>
      </c>
      <c r="V10" s="10" t="e">
        <f>SUM(#REF!)</f>
        <v>#REF!</v>
      </c>
      <c r="W10" s="9"/>
      <c r="X10" s="9" t="e">
        <f>+#REF!+#REF!+#REF!+#REF!</f>
        <v>#REF!</v>
      </c>
      <c r="Y10" s="9" t="e">
        <f>+#REF!+#REF!+#REF!+#REF!</f>
        <v>#REF!</v>
      </c>
      <c r="Z10" s="9" t="e">
        <f>+#REF!+#REF!+#REF!+#REF!</f>
        <v>#REF!</v>
      </c>
      <c r="AA10" s="9" t="e">
        <f>+#REF!+#REF!+#REF!+#REF!</f>
        <v>#REF!</v>
      </c>
      <c r="AB10" s="9"/>
      <c r="AC10" s="9"/>
      <c r="AD10" s="9"/>
      <c r="AE10" s="9"/>
      <c r="AF10" s="9"/>
    </row>
    <row r="11" spans="2:32" ht="15" x14ac:dyDescent="0.25">
      <c r="B11" s="35" t="s">
        <v>46</v>
      </c>
      <c r="C11" s="35"/>
      <c r="D11" s="35"/>
      <c r="E11" s="35"/>
      <c r="R11" s="9"/>
      <c r="S11" s="9"/>
      <c r="T11" s="9"/>
      <c r="U11" s="9"/>
      <c r="V11" s="10"/>
      <c r="W11" s="9"/>
      <c r="X11" s="9"/>
      <c r="Y11" s="9"/>
      <c r="Z11" s="9"/>
      <c r="AA11" s="9"/>
      <c r="AB11" s="9"/>
      <c r="AC11" s="9"/>
      <c r="AD11" s="9"/>
      <c r="AE11" s="9"/>
      <c r="AF11" s="9"/>
    </row>
    <row r="12" spans="2:32" ht="15" x14ac:dyDescent="0.25">
      <c r="B12" s="35" t="str" cm="1">
        <f t="array" ref="B12">'TOTAL '!B12:B12</f>
        <v>Última actualización: 31/08/2026</v>
      </c>
      <c r="C12" s="39"/>
      <c r="D12" s="39"/>
      <c r="E12" s="39"/>
      <c r="R12" s="9"/>
      <c r="S12" s="9"/>
      <c r="T12" s="9"/>
      <c r="U12" s="9"/>
      <c r="V12" s="10"/>
      <c r="W12" s="9"/>
      <c r="X12" s="9"/>
      <c r="Y12" s="9"/>
      <c r="Z12" s="9"/>
      <c r="AA12" s="9"/>
      <c r="AB12" s="9"/>
      <c r="AC12" s="9"/>
      <c r="AD12" s="9"/>
      <c r="AE12" s="9"/>
      <c r="AF12" s="9"/>
    </row>
    <row r="13" spans="2:32" x14ac:dyDescent="0.2">
      <c r="B13" s="2"/>
      <c r="C13" s="9"/>
      <c r="D13" s="9"/>
      <c r="E13" s="9"/>
      <c r="R13" s="9"/>
      <c r="S13" s="9"/>
      <c r="T13" s="9"/>
      <c r="U13" s="9"/>
      <c r="V13" s="9"/>
      <c r="W13" s="9"/>
      <c r="X13" s="9"/>
      <c r="Y13" s="9"/>
      <c r="Z13" s="9"/>
      <c r="AA13" s="9"/>
      <c r="AB13" s="9"/>
      <c r="AC13" s="9"/>
      <c r="AD13" s="9"/>
      <c r="AE13" s="9"/>
      <c r="AF13" s="9"/>
    </row>
    <row r="14" spans="2:32" ht="16.5" thickBot="1" x14ac:dyDescent="0.25">
      <c r="B14" s="12" t="s">
        <v>0</v>
      </c>
      <c r="C14" s="12" t="s">
        <v>1</v>
      </c>
      <c r="D14" s="12" t="s">
        <v>3</v>
      </c>
      <c r="E14" s="12" t="s">
        <v>2</v>
      </c>
      <c r="R14" s="9"/>
      <c r="S14" s="9"/>
      <c r="T14" s="9"/>
      <c r="U14" s="9"/>
      <c r="V14" s="9"/>
      <c r="W14" s="9"/>
      <c r="X14" s="9"/>
      <c r="Y14" s="9"/>
      <c r="Z14" s="9"/>
      <c r="AA14" s="9"/>
      <c r="AB14" s="9"/>
      <c r="AC14" s="9"/>
      <c r="AD14" s="9"/>
      <c r="AE14" s="9"/>
      <c r="AF14" s="9"/>
    </row>
    <row r="15" spans="2:32" ht="13.5" thickTop="1" x14ac:dyDescent="0.2">
      <c r="B15" s="3">
        <v>45743</v>
      </c>
      <c r="C15" s="4">
        <v>1</v>
      </c>
      <c r="D15" s="8">
        <v>390940.43</v>
      </c>
      <c r="E15" s="8">
        <v>5664.2600277025967</v>
      </c>
      <c r="R15" s="9"/>
      <c r="S15" s="9"/>
      <c r="T15" s="9"/>
      <c r="U15" s="9"/>
      <c r="V15" s="9"/>
      <c r="W15" s="9"/>
      <c r="X15" s="9"/>
      <c r="Y15" s="9"/>
      <c r="Z15" s="9"/>
      <c r="AA15" s="9"/>
      <c r="AB15" s="9"/>
      <c r="AC15" s="9"/>
      <c r="AD15" s="9"/>
      <c r="AE15" s="9"/>
      <c r="AF15" s="9"/>
    </row>
    <row r="16" spans="2:32" x14ac:dyDescent="0.2">
      <c r="B16" s="3">
        <v>45749</v>
      </c>
      <c r="C16" s="4">
        <v>1</v>
      </c>
      <c r="D16" s="8">
        <v>353539.69</v>
      </c>
      <c r="E16" s="8">
        <v>5049.5498763820433</v>
      </c>
      <c r="R16" s="9"/>
      <c r="S16" s="9"/>
      <c r="T16" s="9"/>
      <c r="U16" s="9"/>
      <c r="V16" s="9"/>
      <c r="W16" s="9"/>
      <c r="X16" s="9"/>
      <c r="Y16" s="9"/>
      <c r="Z16" s="9"/>
      <c r="AA16" s="9"/>
      <c r="AB16" s="9"/>
      <c r="AC16" s="9"/>
      <c r="AD16" s="9"/>
    </row>
    <row r="17" spans="2:30" x14ac:dyDescent="0.2">
      <c r="B17" s="3">
        <v>45758</v>
      </c>
      <c r="C17" s="4">
        <v>1</v>
      </c>
      <c r="D17" s="8">
        <v>378913</v>
      </c>
      <c r="E17" s="8">
        <v>4904.3877815169553</v>
      </c>
      <c r="R17" s="9"/>
      <c r="S17" s="9"/>
      <c r="T17" s="9"/>
      <c r="U17" s="9"/>
      <c r="V17" s="9"/>
      <c r="W17" s="9"/>
      <c r="X17" s="9"/>
      <c r="Y17" s="9"/>
      <c r="Z17" s="9"/>
      <c r="AA17" s="9"/>
      <c r="AB17" s="9"/>
      <c r="AC17" s="9"/>
      <c r="AD17" s="9"/>
    </row>
    <row r="18" spans="2:30" x14ac:dyDescent="0.2">
      <c r="B18" s="3">
        <v>45772</v>
      </c>
      <c r="C18" s="4">
        <v>1</v>
      </c>
      <c r="D18" s="8">
        <v>454676.46</v>
      </c>
      <c r="E18" s="8">
        <v>5385.8855721393038</v>
      </c>
      <c r="R18" s="9"/>
      <c r="S18" s="9"/>
      <c r="T18" s="9"/>
      <c r="U18" s="9"/>
      <c r="V18" s="9"/>
      <c r="W18" s="9"/>
      <c r="X18" s="9"/>
      <c r="Y18" s="9"/>
      <c r="Z18" s="9"/>
      <c r="AA18" s="9"/>
      <c r="AB18" s="9"/>
      <c r="AC18" s="9"/>
      <c r="AD18" s="9"/>
    </row>
    <row r="19" spans="2:30" x14ac:dyDescent="0.2">
      <c r="B19" s="3">
        <v>45776</v>
      </c>
      <c r="C19" s="4">
        <v>1</v>
      </c>
      <c r="D19" s="8">
        <v>478016.63337200001</v>
      </c>
      <c r="E19" s="8">
        <v>5516.6374307212927</v>
      </c>
      <c r="R19" s="9"/>
      <c r="S19" s="9"/>
      <c r="T19" s="9"/>
      <c r="U19" s="9"/>
      <c r="V19" s="9"/>
      <c r="W19" s="9"/>
      <c r="X19" s="9"/>
      <c r="Y19" s="9"/>
      <c r="Z19" s="9"/>
      <c r="AA19" s="9"/>
      <c r="AB19" s="9"/>
      <c r="AC19" s="9"/>
      <c r="AD19" s="9"/>
    </row>
    <row r="20" spans="2:30" x14ac:dyDescent="0.2">
      <c r="B20" s="3">
        <v>45779</v>
      </c>
      <c r="C20" s="4">
        <v>1</v>
      </c>
      <c r="D20" s="8">
        <v>350155.06</v>
      </c>
      <c r="E20" s="8">
        <v>3999.0299223389675</v>
      </c>
      <c r="R20" s="9"/>
      <c r="S20" s="9"/>
      <c r="T20" s="9"/>
      <c r="U20" s="9"/>
      <c r="V20" s="9"/>
      <c r="W20" s="9"/>
      <c r="X20" s="9"/>
      <c r="Y20" s="9"/>
      <c r="Z20" s="9"/>
      <c r="AA20" s="9"/>
      <c r="AB20" s="9"/>
      <c r="AC20" s="9"/>
      <c r="AD20" s="9"/>
    </row>
    <row r="21" spans="2:30" x14ac:dyDescent="0.2">
      <c r="B21" s="3">
        <v>45783</v>
      </c>
      <c r="C21" s="4">
        <v>1</v>
      </c>
      <c r="D21" s="8">
        <v>789531.76535999996</v>
      </c>
      <c r="E21" s="8">
        <v>8898.9</v>
      </c>
      <c r="R21" s="9"/>
      <c r="S21" s="9"/>
      <c r="T21" s="9"/>
      <c r="U21" s="9"/>
      <c r="V21" s="9"/>
      <c r="W21" s="9"/>
      <c r="X21" s="9"/>
      <c r="Y21" s="9"/>
      <c r="Z21" s="9"/>
      <c r="AA21" s="9"/>
      <c r="AB21" s="9"/>
      <c r="AC21" s="9"/>
      <c r="AD21" s="9"/>
    </row>
    <row r="22" spans="2:30" x14ac:dyDescent="0.2">
      <c r="B22" s="3">
        <v>45790</v>
      </c>
      <c r="C22" s="4">
        <v>2</v>
      </c>
      <c r="D22" s="8">
        <v>1034460.983717</v>
      </c>
      <c r="E22" s="8">
        <v>11115.79</v>
      </c>
      <c r="R22" s="9"/>
      <c r="S22" s="9"/>
      <c r="T22" s="9"/>
      <c r="U22" s="9"/>
      <c r="V22" s="9"/>
      <c r="W22" s="9"/>
      <c r="X22" s="9"/>
      <c r="Y22" s="9"/>
      <c r="Z22" s="9"/>
      <c r="AA22" s="9"/>
      <c r="AB22" s="9"/>
      <c r="AC22" s="9"/>
      <c r="AD22" s="9"/>
    </row>
    <row r="23" spans="2:30" x14ac:dyDescent="0.2">
      <c r="B23" s="3">
        <v>45798</v>
      </c>
      <c r="C23" s="4">
        <v>3</v>
      </c>
      <c r="D23" s="8">
        <v>5185880.8600000003</v>
      </c>
      <c r="E23" s="8">
        <v>54671.31998532507</v>
      </c>
      <c r="R23" s="9"/>
      <c r="S23" s="9"/>
      <c r="T23" s="9"/>
      <c r="U23" s="9"/>
      <c r="V23" s="9"/>
      <c r="W23" s="9"/>
      <c r="X23" s="9"/>
      <c r="Y23" s="9"/>
      <c r="Z23" s="9"/>
      <c r="AA23" s="9"/>
      <c r="AB23" s="9"/>
      <c r="AC23" s="9"/>
      <c r="AD23" s="9"/>
    </row>
    <row r="24" spans="2:30" x14ac:dyDescent="0.2">
      <c r="B24" s="3">
        <v>45800</v>
      </c>
      <c r="C24" s="4">
        <v>1</v>
      </c>
      <c r="D24" s="8">
        <v>446178.35</v>
      </c>
      <c r="E24" s="8">
        <v>4695.6800173439178</v>
      </c>
      <c r="R24" s="9"/>
      <c r="S24" s="9"/>
      <c r="T24" s="9"/>
      <c r="U24" s="9"/>
      <c r="V24" s="9"/>
      <c r="W24" s="9"/>
      <c r="X24" s="9"/>
      <c r="Y24" s="9"/>
      <c r="Z24" s="9"/>
      <c r="AA24" s="9"/>
      <c r="AB24" s="9"/>
      <c r="AC24" s="9"/>
      <c r="AD24" s="9"/>
    </row>
    <row r="25" spans="2:30" x14ac:dyDescent="0.2">
      <c r="B25" s="3">
        <v>45803</v>
      </c>
      <c r="C25" s="4">
        <v>1</v>
      </c>
      <c r="D25" s="8">
        <v>531270</v>
      </c>
      <c r="E25" s="8">
        <v>5587.3753733540871</v>
      </c>
      <c r="R25" s="9"/>
      <c r="S25" s="9"/>
      <c r="T25" s="9"/>
      <c r="U25" s="9"/>
      <c r="V25" s="9"/>
      <c r="W25" s="9"/>
      <c r="X25" s="9"/>
      <c r="Y25" s="9"/>
      <c r="Z25" s="9"/>
      <c r="AA25" s="9"/>
      <c r="AB25" s="9"/>
      <c r="AC25" s="9"/>
      <c r="AD25" s="9"/>
    </row>
    <row r="26" spans="2:30" x14ac:dyDescent="0.2">
      <c r="B26" s="3">
        <v>45806</v>
      </c>
      <c r="C26" s="4">
        <v>1</v>
      </c>
      <c r="D26" s="8">
        <v>706147.13828700001</v>
      </c>
      <c r="E26" s="8">
        <v>7315.29</v>
      </c>
      <c r="R26" s="15"/>
      <c r="S26" s="15"/>
      <c r="T26" s="15"/>
      <c r="U26" s="15"/>
      <c r="V26" s="15"/>
      <c r="W26" s="15"/>
      <c r="X26" s="15"/>
      <c r="Y26" s="15"/>
      <c r="Z26" s="15"/>
      <c r="AA26" s="15"/>
      <c r="AB26" s="15"/>
    </row>
    <row r="27" spans="2:30" x14ac:dyDescent="0.2">
      <c r="B27" s="3">
        <v>45813</v>
      </c>
      <c r="C27" s="4">
        <v>1</v>
      </c>
      <c r="D27" s="8">
        <v>483850.826634</v>
      </c>
      <c r="E27" s="8">
        <v>4942.1400000000003</v>
      </c>
      <c r="R27" s="15"/>
      <c r="S27" s="15"/>
      <c r="T27" s="15"/>
      <c r="U27" s="15"/>
      <c r="V27" s="15"/>
      <c r="W27" s="15"/>
      <c r="X27" s="15"/>
      <c r="Y27" s="15"/>
      <c r="Z27" s="15"/>
      <c r="AA27" s="15"/>
      <c r="AB27" s="15"/>
    </row>
    <row r="28" spans="2:30" x14ac:dyDescent="0.2">
      <c r="B28" s="3">
        <v>45818</v>
      </c>
      <c r="C28" s="4">
        <v>1</v>
      </c>
      <c r="D28" s="8">
        <v>659995.05128100002</v>
      </c>
      <c r="E28" s="8">
        <v>6658.23</v>
      </c>
      <c r="R28" s="15"/>
      <c r="S28" s="15"/>
      <c r="T28" s="15"/>
      <c r="U28" s="15"/>
      <c r="V28" s="15"/>
      <c r="W28" s="15"/>
      <c r="X28" s="15"/>
      <c r="Y28" s="15"/>
      <c r="Z28" s="15"/>
      <c r="AA28" s="15"/>
      <c r="AB28" s="15"/>
    </row>
    <row r="29" spans="2:30" x14ac:dyDescent="0.2">
      <c r="B29" s="3">
        <v>45820</v>
      </c>
      <c r="C29" s="4">
        <v>1</v>
      </c>
      <c r="D29" s="8">
        <v>460401.23</v>
      </c>
      <c r="E29" s="8">
        <v>4588.4299917480203</v>
      </c>
      <c r="R29" s="15"/>
      <c r="S29" s="15"/>
      <c r="T29" s="15"/>
      <c r="U29" s="15"/>
      <c r="V29" s="15"/>
      <c r="W29" s="15"/>
      <c r="X29" s="15"/>
      <c r="Y29" s="15"/>
      <c r="Z29" s="15"/>
      <c r="AA29" s="15"/>
      <c r="AB29" s="15"/>
    </row>
    <row r="30" spans="2:30" x14ac:dyDescent="0.2">
      <c r="B30" s="3">
        <v>45834</v>
      </c>
      <c r="C30" s="4">
        <v>1</v>
      </c>
      <c r="D30" s="8">
        <v>657111.88210499997</v>
      </c>
      <c r="E30" s="8">
        <v>6189.33</v>
      </c>
      <c r="R30" s="15"/>
      <c r="S30" s="15"/>
      <c r="T30" s="15"/>
      <c r="U30" s="15"/>
      <c r="V30" s="15"/>
      <c r="W30" s="15"/>
      <c r="X30" s="15"/>
      <c r="Y30" s="15"/>
      <c r="Z30" s="15"/>
      <c r="AA30" s="15"/>
      <c r="AB30" s="15"/>
    </row>
    <row r="31" spans="2:30" x14ac:dyDescent="0.2">
      <c r="B31" s="3">
        <v>45838</v>
      </c>
      <c r="C31" s="4">
        <v>1</v>
      </c>
      <c r="D31" s="8">
        <v>549345.57999999996</v>
      </c>
      <c r="E31" s="8">
        <v>5104.2799734261253</v>
      </c>
      <c r="R31" s="15"/>
      <c r="S31" s="15"/>
      <c r="T31" s="15"/>
      <c r="U31" s="15"/>
      <c r="V31" s="15"/>
      <c r="W31" s="15"/>
      <c r="X31" s="15"/>
      <c r="Y31" s="15"/>
      <c r="Z31" s="15"/>
      <c r="AA31" s="15"/>
      <c r="AB31" s="15"/>
    </row>
    <row r="32" spans="2:30" x14ac:dyDescent="0.2">
      <c r="B32" s="3">
        <v>45840</v>
      </c>
      <c r="C32" s="4">
        <v>2</v>
      </c>
      <c r="D32" s="8">
        <v>1072658</v>
      </c>
      <c r="E32" s="8">
        <v>9843</v>
      </c>
      <c r="R32" s="15"/>
      <c r="S32" s="15"/>
      <c r="T32" s="15"/>
      <c r="U32" s="15"/>
      <c r="V32" s="15"/>
      <c r="W32" s="15"/>
      <c r="X32" s="15"/>
      <c r="Y32" s="15"/>
      <c r="Z32" s="15"/>
      <c r="AA32" s="15"/>
      <c r="AB32" s="15"/>
    </row>
    <row r="33" spans="2:28" x14ac:dyDescent="0.2">
      <c r="B33" s="3">
        <v>45849</v>
      </c>
      <c r="C33" s="4">
        <v>6</v>
      </c>
      <c r="D33" s="8">
        <v>49335552</v>
      </c>
      <c r="E33" s="8">
        <v>431211</v>
      </c>
      <c r="R33" s="15"/>
      <c r="S33" s="15"/>
      <c r="T33" s="15"/>
      <c r="U33" s="15"/>
      <c r="V33" s="15"/>
      <c r="W33" s="15"/>
      <c r="X33" s="15"/>
      <c r="Y33" s="15"/>
      <c r="Z33" s="15"/>
      <c r="AA33" s="15"/>
      <c r="AB33" s="15"/>
    </row>
    <row r="34" spans="2:28" x14ac:dyDescent="0.2">
      <c r="B34" s="3">
        <v>45854</v>
      </c>
      <c r="C34" s="4">
        <v>1</v>
      </c>
      <c r="D34" s="8">
        <v>847856.67312599998</v>
      </c>
      <c r="E34" s="8">
        <v>7257.86</v>
      </c>
      <c r="R34" s="15"/>
      <c r="S34" s="15"/>
      <c r="T34" s="15"/>
      <c r="U34" s="15"/>
      <c r="V34" s="15"/>
      <c r="W34" s="15"/>
      <c r="X34" s="15"/>
      <c r="Y34" s="15"/>
      <c r="Z34" s="15"/>
      <c r="AA34" s="15"/>
      <c r="AB34" s="15"/>
    </row>
    <row r="35" spans="2:28" x14ac:dyDescent="0.2">
      <c r="B35" s="3">
        <v>45855</v>
      </c>
      <c r="C35" s="4">
        <v>1</v>
      </c>
      <c r="D35" s="8">
        <v>573098.62918399996</v>
      </c>
      <c r="E35" s="8">
        <v>4881.4399999999996</v>
      </c>
      <c r="R35" s="15"/>
      <c r="S35" s="15"/>
      <c r="T35" s="15"/>
      <c r="U35" s="15"/>
      <c r="V35" s="15"/>
      <c r="W35" s="15"/>
      <c r="X35" s="15"/>
      <c r="Y35" s="15"/>
      <c r="Z35" s="15"/>
      <c r="AA35" s="15"/>
      <c r="AB35" s="15"/>
    </row>
    <row r="36" spans="2:28" x14ac:dyDescent="0.2">
      <c r="B36" s="3">
        <v>45856</v>
      </c>
      <c r="C36" s="4">
        <v>5</v>
      </c>
      <c r="D36" s="8">
        <v>23907536.528300699</v>
      </c>
      <c r="E36" s="8">
        <v>202113.974339623</v>
      </c>
      <c r="R36" s="15"/>
      <c r="S36" s="15"/>
      <c r="T36" s="15"/>
      <c r="U36" s="15"/>
      <c r="V36" s="15"/>
      <c r="W36" s="15"/>
      <c r="X36" s="15"/>
      <c r="Y36" s="15"/>
      <c r="Z36" s="15"/>
      <c r="AA36" s="15"/>
      <c r="AB36" s="15"/>
    </row>
    <row r="37" spans="2:28" x14ac:dyDescent="0.2">
      <c r="B37" s="3">
        <v>45863</v>
      </c>
      <c r="C37" s="4">
        <v>2</v>
      </c>
      <c r="D37" s="8">
        <v>1208025</v>
      </c>
      <c r="E37" s="8">
        <v>10367</v>
      </c>
      <c r="R37" s="15"/>
      <c r="S37" s="15"/>
      <c r="T37" s="15"/>
      <c r="U37" s="15"/>
      <c r="V37" s="15"/>
      <c r="W37" s="15"/>
      <c r="X37" s="15"/>
      <c r="Y37" s="15"/>
      <c r="Z37" s="15"/>
      <c r="AA37" s="15"/>
      <c r="AB37" s="15"/>
    </row>
    <row r="38" spans="2:28" x14ac:dyDescent="0.2">
      <c r="B38" s="3">
        <v>45869</v>
      </c>
      <c r="C38" s="4">
        <v>1</v>
      </c>
      <c r="D38" s="8">
        <v>551770.68660599994</v>
      </c>
      <c r="E38" s="8">
        <v>4431.53</v>
      </c>
      <c r="R38" s="15"/>
      <c r="S38" s="15"/>
      <c r="T38" s="15"/>
      <c r="U38" s="15"/>
      <c r="V38" s="15"/>
      <c r="W38" s="15"/>
      <c r="X38" s="15"/>
      <c r="Y38" s="15"/>
      <c r="Z38" s="15"/>
      <c r="AA38" s="15"/>
      <c r="AB38" s="15"/>
    </row>
    <row r="39" spans="2:28" x14ac:dyDescent="0.2">
      <c r="B39" s="3">
        <v>45874</v>
      </c>
      <c r="C39" s="4">
        <v>1</v>
      </c>
      <c r="D39" s="8">
        <v>969866.08</v>
      </c>
      <c r="E39" s="8">
        <v>7630.1500200220753</v>
      </c>
      <c r="R39" s="15"/>
      <c r="S39" s="15"/>
      <c r="T39" s="15"/>
      <c r="U39" s="15"/>
      <c r="V39" s="15"/>
      <c r="W39" s="15"/>
      <c r="X39" s="15"/>
      <c r="Y39" s="15"/>
      <c r="Z39" s="15"/>
      <c r="AA39" s="15"/>
      <c r="AB39" s="15"/>
    </row>
    <row r="40" spans="2:28" x14ac:dyDescent="0.2">
      <c r="B40" s="3">
        <v>45876</v>
      </c>
      <c r="C40" s="4">
        <v>1</v>
      </c>
      <c r="D40" s="8">
        <v>7743215.1621399997</v>
      </c>
      <c r="E40" s="8">
        <v>60000.04</v>
      </c>
      <c r="R40" s="15"/>
      <c r="S40" s="15"/>
      <c r="T40" s="15"/>
      <c r="U40" s="15"/>
      <c r="V40" s="15"/>
      <c r="W40" s="15"/>
      <c r="X40" s="15"/>
      <c r="Y40" s="15"/>
      <c r="Z40" s="15"/>
      <c r="AA40" s="15"/>
      <c r="AB40" s="15"/>
    </row>
    <row r="41" spans="2:28" x14ac:dyDescent="0.2">
      <c r="B41" s="3">
        <v>45877</v>
      </c>
      <c r="C41" s="4">
        <v>1</v>
      </c>
      <c r="D41" s="8">
        <v>583511.50676000002</v>
      </c>
      <c r="E41" s="8">
        <v>4486.3</v>
      </c>
      <c r="R41" s="15"/>
      <c r="S41" s="15"/>
      <c r="T41" s="15"/>
      <c r="U41" s="15"/>
      <c r="V41" s="15"/>
      <c r="W41" s="15"/>
      <c r="X41" s="15"/>
      <c r="Y41" s="15"/>
      <c r="Z41" s="15"/>
      <c r="AA41" s="15"/>
      <c r="AB41" s="15"/>
    </row>
    <row r="42" spans="2:28" x14ac:dyDescent="0.2">
      <c r="B42" s="3">
        <v>45882</v>
      </c>
      <c r="C42" s="4">
        <v>1</v>
      </c>
      <c r="D42" s="8">
        <v>647913.94308899995</v>
      </c>
      <c r="E42" s="8">
        <v>4852.71</v>
      </c>
      <c r="R42" s="15"/>
      <c r="S42" s="15"/>
      <c r="T42" s="15"/>
      <c r="U42" s="15"/>
      <c r="V42" s="15"/>
      <c r="W42" s="15"/>
      <c r="X42" s="15"/>
      <c r="Y42" s="15"/>
      <c r="Z42" s="15"/>
      <c r="AA42" s="15"/>
      <c r="AB42" s="15"/>
    </row>
    <row r="43" spans="2:28" x14ac:dyDescent="0.2">
      <c r="B43" s="3">
        <v>45888</v>
      </c>
      <c r="C43" s="4">
        <v>1</v>
      </c>
      <c r="D43" s="8">
        <v>605782.07999999996</v>
      </c>
      <c r="E43" s="8">
        <v>4425.2199709116085</v>
      </c>
      <c r="R43" s="15"/>
      <c r="S43" s="15"/>
      <c r="T43" s="15"/>
      <c r="U43" s="15"/>
      <c r="V43" s="15"/>
      <c r="W43" s="15"/>
      <c r="X43" s="15"/>
      <c r="Y43" s="15"/>
      <c r="Z43" s="15"/>
      <c r="AA43" s="15"/>
      <c r="AB43" s="15"/>
    </row>
    <row r="44" spans="2:28" x14ac:dyDescent="0.2">
      <c r="B44" s="3">
        <v>45890</v>
      </c>
      <c r="C44" s="4">
        <v>1</v>
      </c>
      <c r="D44" s="8">
        <v>799624.31</v>
      </c>
      <c r="E44" s="8">
        <v>5736.1200301861672</v>
      </c>
      <c r="R44" s="15"/>
      <c r="S44" s="15"/>
      <c r="T44" s="15"/>
      <c r="U44" s="15"/>
      <c r="V44" s="15"/>
      <c r="W44" s="15"/>
      <c r="X44" s="15"/>
      <c r="Y44" s="15"/>
      <c r="Z44" s="15"/>
      <c r="AA44" s="15"/>
      <c r="AB44" s="15"/>
    </row>
    <row r="45" spans="2:28" x14ac:dyDescent="0.2">
      <c r="B45" s="3">
        <v>45896</v>
      </c>
      <c r="C45" s="19">
        <v>1</v>
      </c>
      <c r="D45" s="8">
        <v>868963.52228399995</v>
      </c>
      <c r="E45" s="8">
        <v>6018.87</v>
      </c>
      <c r="R45" s="15"/>
      <c r="S45" s="15"/>
      <c r="T45" s="15"/>
      <c r="U45" s="15"/>
      <c r="V45" s="15"/>
      <c r="W45" s="15"/>
      <c r="X45" s="15"/>
      <c r="Y45" s="15"/>
      <c r="Z45" s="15"/>
      <c r="AA45" s="15"/>
      <c r="AB45" s="15"/>
    </row>
    <row r="46" spans="2:28" x14ac:dyDescent="0.2">
      <c r="B46" s="3">
        <v>45897</v>
      </c>
      <c r="C46" s="19">
        <v>1</v>
      </c>
      <c r="D46" s="8">
        <v>1165238.05</v>
      </c>
      <c r="E46" s="8">
        <v>7995.0300284125815</v>
      </c>
      <c r="R46" s="15"/>
      <c r="S46" s="15"/>
      <c r="T46" s="15"/>
      <c r="U46" s="15"/>
      <c r="V46" s="15"/>
      <c r="W46" s="15"/>
      <c r="X46" s="15"/>
      <c r="Y46" s="15"/>
      <c r="Z46" s="15"/>
      <c r="AA46" s="15"/>
      <c r="AB46" s="15"/>
    </row>
    <row r="47" spans="2:28" x14ac:dyDescent="0.2">
      <c r="B47" s="3">
        <v>45903</v>
      </c>
      <c r="C47" s="19">
        <v>1</v>
      </c>
      <c r="D47" s="8">
        <v>625970.47857599996</v>
      </c>
      <c r="E47" s="8">
        <v>4151.13</v>
      </c>
      <c r="R47" s="15"/>
      <c r="S47" s="15"/>
      <c r="T47" s="15"/>
      <c r="U47" s="15"/>
      <c r="V47" s="15"/>
      <c r="W47" s="15"/>
      <c r="X47" s="15"/>
      <c r="Y47" s="15"/>
      <c r="Z47" s="15"/>
      <c r="AA47" s="15"/>
      <c r="AB47" s="15"/>
    </row>
    <row r="48" spans="2:28" x14ac:dyDescent="0.2">
      <c r="B48" s="3">
        <v>45911</v>
      </c>
      <c r="C48" s="19">
        <v>1</v>
      </c>
      <c r="D48" s="8">
        <v>1171195.534406</v>
      </c>
      <c r="E48" s="8">
        <v>7425.38</v>
      </c>
      <c r="R48" s="15"/>
      <c r="S48" s="15"/>
      <c r="T48" s="15"/>
      <c r="U48" s="15"/>
      <c r="V48" s="15"/>
      <c r="W48" s="15"/>
      <c r="X48" s="15"/>
      <c r="Y48" s="15"/>
      <c r="Z48" s="15"/>
      <c r="AA48" s="15"/>
      <c r="AB48" s="15"/>
    </row>
    <row r="49" spans="2:28" x14ac:dyDescent="0.2">
      <c r="B49" s="3">
        <v>45917</v>
      </c>
      <c r="C49" s="19">
        <v>1</v>
      </c>
      <c r="D49" s="8">
        <v>1002773.12512</v>
      </c>
      <c r="E49" s="8">
        <v>6194.24</v>
      </c>
      <c r="R49" s="15"/>
      <c r="S49" s="15"/>
      <c r="T49" s="15"/>
      <c r="U49" s="15"/>
      <c r="V49" s="15"/>
      <c r="W49" s="15"/>
      <c r="X49" s="15"/>
      <c r="Y49" s="15"/>
      <c r="Z49" s="15"/>
      <c r="AA49" s="15"/>
      <c r="AB49" s="15"/>
    </row>
    <row r="50" spans="2:28" x14ac:dyDescent="0.2">
      <c r="B50" s="3">
        <v>45924</v>
      </c>
      <c r="C50" s="4">
        <v>1</v>
      </c>
      <c r="D50" s="8">
        <v>846572.77</v>
      </c>
      <c r="E50" s="8">
        <v>4980.5400288628816</v>
      </c>
      <c r="R50" s="15"/>
      <c r="S50" s="15"/>
      <c r="T50" s="15"/>
      <c r="U50" s="15"/>
      <c r="V50" s="15"/>
      <c r="W50" s="15"/>
      <c r="X50" s="15"/>
      <c r="Y50" s="15"/>
      <c r="Z50" s="15"/>
      <c r="AA50" s="15"/>
      <c r="AB50" s="15"/>
    </row>
    <row r="51" spans="2:28" x14ac:dyDescent="0.2">
      <c r="B51" s="3">
        <v>45925</v>
      </c>
      <c r="C51" s="4">
        <v>2</v>
      </c>
      <c r="D51" s="8">
        <v>3514330.9536140375</v>
      </c>
      <c r="E51" s="8">
        <v>20450.490809865809</v>
      </c>
      <c r="R51" s="15"/>
      <c r="S51" s="15"/>
      <c r="T51" s="15"/>
      <c r="U51" s="15"/>
      <c r="V51" s="15"/>
      <c r="W51" s="15"/>
      <c r="X51" s="15"/>
      <c r="Y51" s="15"/>
      <c r="Z51" s="15"/>
      <c r="AA51" s="15"/>
      <c r="AB51" s="15"/>
    </row>
    <row r="52" spans="2:28" x14ac:dyDescent="0.2">
      <c r="B52" s="3">
        <v>45931</v>
      </c>
      <c r="C52" s="4">
        <v>1</v>
      </c>
      <c r="D52" s="8">
        <v>815615.26</v>
      </c>
      <c r="E52" s="8">
        <v>4545.5699913281333</v>
      </c>
      <c r="R52" s="15"/>
      <c r="S52" s="15"/>
      <c r="T52" s="15"/>
      <c r="U52" s="15"/>
      <c r="V52" s="15"/>
      <c r="W52" s="15"/>
      <c r="X52" s="15"/>
      <c r="Y52" s="15"/>
      <c r="Z52" s="15"/>
      <c r="AA52" s="15"/>
      <c r="AB52" s="15"/>
    </row>
    <row r="53" spans="2:28" x14ac:dyDescent="0.2">
      <c r="B53" s="3">
        <v>45936</v>
      </c>
      <c r="C53" s="4">
        <v>1</v>
      </c>
      <c r="D53" s="8">
        <v>1116477.8325150001</v>
      </c>
      <c r="E53" s="8">
        <v>6022.05</v>
      </c>
      <c r="R53" s="15"/>
      <c r="S53" s="15"/>
      <c r="T53" s="15"/>
      <c r="U53" s="15"/>
      <c r="V53" s="15"/>
      <c r="W53" s="15"/>
      <c r="X53" s="15"/>
      <c r="Y53" s="15"/>
      <c r="Z53" s="15"/>
      <c r="AA53" s="15"/>
      <c r="AB53" s="15"/>
    </row>
    <row r="54" spans="2:28" x14ac:dyDescent="0.2">
      <c r="B54" s="3">
        <v>45943</v>
      </c>
      <c r="C54" s="4">
        <v>1</v>
      </c>
      <c r="D54" s="8">
        <v>873513.23354400008</v>
      </c>
      <c r="E54" s="8">
        <v>4473.84</v>
      </c>
      <c r="R54" s="15"/>
      <c r="S54" s="15"/>
      <c r="T54" s="15"/>
      <c r="U54" s="15"/>
      <c r="V54" s="15"/>
      <c r="W54" s="15"/>
      <c r="X54" s="15"/>
      <c r="Y54" s="15"/>
      <c r="Z54" s="15"/>
      <c r="AA54" s="15"/>
      <c r="AB54" s="15"/>
    </row>
    <row r="55" spans="2:28" x14ac:dyDescent="0.2">
      <c r="B55" s="3">
        <v>45952</v>
      </c>
      <c r="C55" s="4">
        <v>2</v>
      </c>
      <c r="D55" s="8">
        <v>2043234.1746153845</v>
      </c>
      <c r="E55" s="8">
        <v>9716.6153846153829</v>
      </c>
      <c r="R55" s="15"/>
      <c r="S55" s="15"/>
      <c r="T55" s="15"/>
      <c r="U55" s="15"/>
      <c r="V55" s="15"/>
      <c r="W55" s="15"/>
      <c r="X55" s="15"/>
      <c r="Y55" s="15"/>
      <c r="Z55" s="15"/>
      <c r="AA55" s="15"/>
      <c r="AB55" s="15"/>
    </row>
    <row r="56" spans="2:28" x14ac:dyDescent="0.2">
      <c r="B56" s="3">
        <v>45954</v>
      </c>
      <c r="C56" s="4">
        <v>1</v>
      </c>
      <c r="D56" s="8">
        <v>1398472.8808500001</v>
      </c>
      <c r="E56" s="8">
        <v>6522.15</v>
      </c>
      <c r="R56" s="15"/>
      <c r="S56" s="15"/>
      <c r="T56" s="15"/>
      <c r="U56" s="15"/>
      <c r="V56" s="15"/>
      <c r="W56" s="15"/>
      <c r="X56" s="15"/>
      <c r="Y56" s="15"/>
      <c r="Z56" s="15"/>
      <c r="AA56" s="15"/>
      <c r="AB56" s="15"/>
    </row>
    <row r="57" spans="2:28" x14ac:dyDescent="0.2">
      <c r="B57" s="3">
        <v>45960</v>
      </c>
      <c r="C57" s="4">
        <v>1</v>
      </c>
      <c r="D57" s="8">
        <v>1065223.95</v>
      </c>
      <c r="E57" s="8">
        <v>4803.849983629756</v>
      </c>
      <c r="R57" s="15"/>
      <c r="S57" s="15"/>
      <c r="T57" s="15"/>
      <c r="U57" s="15"/>
      <c r="V57" s="15"/>
      <c r="W57" s="15"/>
      <c r="X57" s="15"/>
      <c r="Y57" s="15"/>
      <c r="Z57" s="15"/>
      <c r="AA57" s="15"/>
      <c r="AB57" s="15"/>
    </row>
    <row r="58" spans="2:28" ht="14.25" customHeight="1" x14ac:dyDescent="0.2">
      <c r="B58" s="3">
        <v>45967</v>
      </c>
      <c r="C58" s="4">
        <v>1</v>
      </c>
      <c r="D58" s="8">
        <v>1870588.89</v>
      </c>
      <c r="E58" s="8">
        <v>8220.3199905781712</v>
      </c>
      <c r="R58" s="15"/>
      <c r="S58" s="15"/>
      <c r="T58" s="15"/>
      <c r="U58" s="15"/>
      <c r="V58" s="15"/>
      <c r="W58" s="15"/>
      <c r="X58" s="15"/>
      <c r="Y58" s="15"/>
      <c r="Z58" s="15"/>
      <c r="AA58" s="15"/>
      <c r="AB58" s="15"/>
    </row>
    <row r="59" spans="2:28" x14ac:dyDescent="0.2">
      <c r="B59" s="3">
        <v>45972</v>
      </c>
      <c r="C59" s="4">
        <v>1</v>
      </c>
      <c r="D59" s="8">
        <v>1088449.49</v>
      </c>
      <c r="E59" s="8">
        <v>4709.9900127134524</v>
      </c>
      <c r="R59" s="15"/>
      <c r="S59" s="15"/>
      <c r="T59" s="15"/>
      <c r="U59" s="15"/>
      <c r="V59" s="15"/>
      <c r="W59" s="15"/>
      <c r="X59" s="15"/>
      <c r="Y59" s="15"/>
      <c r="Z59" s="15"/>
      <c r="AA59" s="15"/>
      <c r="AB59" s="15"/>
    </row>
    <row r="60" spans="2:28" x14ac:dyDescent="0.2">
      <c r="B60" s="3">
        <v>45973</v>
      </c>
      <c r="C60" s="4">
        <v>1</v>
      </c>
      <c r="D60" s="8">
        <v>1549910.71</v>
      </c>
      <c r="E60" s="8">
        <v>6650.6699970563723</v>
      </c>
      <c r="R60" s="15"/>
      <c r="S60" s="15"/>
      <c r="T60" s="15"/>
      <c r="U60" s="15"/>
      <c r="V60" s="15"/>
      <c r="W60" s="15"/>
      <c r="X60" s="15"/>
      <c r="Y60" s="15"/>
      <c r="Z60" s="15"/>
      <c r="AA60" s="15"/>
      <c r="AB60" s="15"/>
    </row>
    <row r="61" spans="2:28" x14ac:dyDescent="0.2">
      <c r="B61" s="3">
        <v>45979</v>
      </c>
      <c r="C61" s="4">
        <v>1</v>
      </c>
      <c r="D61" s="8">
        <v>1008296.62</v>
      </c>
      <c r="E61" s="8">
        <v>4257.3100111510403</v>
      </c>
      <c r="R61" s="15"/>
      <c r="S61" s="15"/>
      <c r="T61" s="15"/>
      <c r="U61" s="15"/>
      <c r="V61" s="15"/>
      <c r="W61" s="15"/>
      <c r="X61" s="15"/>
      <c r="Y61" s="15"/>
      <c r="Z61" s="15"/>
      <c r="AA61" s="15"/>
      <c r="AB61" s="15"/>
    </row>
    <row r="62" spans="2:28" x14ac:dyDescent="0.2">
      <c r="B62" s="1">
        <v>45989</v>
      </c>
      <c r="C62" s="2">
        <v>1</v>
      </c>
      <c r="D62" s="8">
        <v>2091523.731132</v>
      </c>
      <c r="E62" s="8">
        <v>8513.56</v>
      </c>
      <c r="R62" s="15"/>
      <c r="S62" s="15"/>
      <c r="T62" s="15"/>
      <c r="U62" s="15"/>
      <c r="V62" s="15"/>
      <c r="W62" s="15"/>
      <c r="X62" s="15"/>
      <c r="Y62" s="15"/>
      <c r="Z62" s="15"/>
      <c r="AA62" s="15"/>
      <c r="AB62" s="15"/>
    </row>
    <row r="63" spans="2:28" x14ac:dyDescent="0.2">
      <c r="B63" s="3">
        <v>45993</v>
      </c>
      <c r="C63" s="4">
        <v>1</v>
      </c>
      <c r="D63" s="8">
        <v>2483190.4300000002</v>
      </c>
      <c r="E63" s="8">
        <v>10036.86001735601</v>
      </c>
      <c r="R63" s="15"/>
      <c r="S63" s="15"/>
      <c r="T63" s="15"/>
      <c r="U63" s="15"/>
      <c r="V63" s="15"/>
      <c r="W63" s="15"/>
      <c r="X63" s="15"/>
      <c r="Y63" s="15"/>
      <c r="Z63" s="15"/>
      <c r="AA63" s="15"/>
      <c r="AB63" s="15"/>
    </row>
    <row r="64" spans="2:28" x14ac:dyDescent="0.2">
      <c r="B64" s="3">
        <v>45996</v>
      </c>
      <c r="C64" s="4">
        <v>1</v>
      </c>
      <c r="D64" s="8">
        <v>1310776.04</v>
      </c>
      <c r="E64" s="8">
        <v>5142.9099876211649</v>
      </c>
      <c r="R64" s="15"/>
      <c r="S64" s="15"/>
      <c r="T64" s="15"/>
      <c r="U64" s="15"/>
      <c r="V64" s="15"/>
      <c r="W64" s="15"/>
      <c r="X64" s="15"/>
      <c r="Y64" s="15"/>
      <c r="Z64" s="15"/>
      <c r="AA64" s="15"/>
      <c r="AB64" s="15"/>
    </row>
    <row r="65" spans="2:28" x14ac:dyDescent="0.2">
      <c r="B65" s="3">
        <v>46001</v>
      </c>
      <c r="C65" s="4">
        <v>1</v>
      </c>
      <c r="D65" s="8">
        <v>1530425.5414359998</v>
      </c>
      <c r="E65" s="8">
        <v>5839.01</v>
      </c>
      <c r="R65" s="15"/>
      <c r="S65" s="15"/>
      <c r="T65" s="15"/>
      <c r="U65" s="15"/>
      <c r="V65" s="15"/>
      <c r="W65" s="15"/>
      <c r="X65" s="15"/>
      <c r="Y65" s="15"/>
      <c r="Z65" s="15"/>
      <c r="AA65" s="15"/>
      <c r="AB65" s="15"/>
    </row>
    <row r="66" spans="2:28" x14ac:dyDescent="0.2">
      <c r="B66" s="3">
        <v>46003</v>
      </c>
      <c r="C66" s="4">
        <v>1</v>
      </c>
      <c r="D66" s="8">
        <v>1347041.71</v>
      </c>
      <c r="E66" s="8">
        <v>5030.9699835555484</v>
      </c>
      <c r="R66" s="15"/>
      <c r="S66" s="15"/>
      <c r="T66" s="15"/>
      <c r="U66" s="15"/>
      <c r="V66" s="15"/>
      <c r="W66" s="15"/>
      <c r="X66" s="15"/>
      <c r="Y66" s="15"/>
      <c r="Z66" s="15"/>
      <c r="AA66" s="15"/>
      <c r="AB66" s="15"/>
    </row>
    <row r="67" spans="2:28" x14ac:dyDescent="0.2">
      <c r="B67" s="3">
        <v>46010</v>
      </c>
      <c r="C67" s="4">
        <v>1</v>
      </c>
      <c r="D67" s="8">
        <v>1328039</v>
      </c>
      <c r="E67" s="8">
        <v>4700.810016395717</v>
      </c>
      <c r="R67" s="15"/>
      <c r="S67" s="15"/>
      <c r="T67" s="15"/>
      <c r="U67" s="15"/>
      <c r="V67" s="15"/>
      <c r="W67" s="15"/>
      <c r="X67" s="15"/>
      <c r="Y67" s="15"/>
      <c r="Z67" s="15"/>
      <c r="AA67" s="15"/>
      <c r="AB67" s="15"/>
    </row>
    <row r="68" spans="2:28" x14ac:dyDescent="0.2">
      <c r="B68" s="3">
        <v>46014</v>
      </c>
      <c r="C68" s="4">
        <v>1</v>
      </c>
      <c r="D68" s="19">
        <v>2025575</v>
      </c>
      <c r="E68" s="19">
        <v>7022</v>
      </c>
      <c r="R68" s="15"/>
      <c r="S68" s="15"/>
      <c r="T68" s="15"/>
      <c r="U68" s="15"/>
      <c r="V68" s="15"/>
      <c r="W68" s="15"/>
      <c r="X68" s="15"/>
      <c r="Y68" s="15"/>
      <c r="Z68" s="15"/>
      <c r="AA68" s="15"/>
      <c r="AB68" s="15"/>
    </row>
    <row r="69" spans="2:28" x14ac:dyDescent="0.2">
      <c r="B69" s="3">
        <v>46021</v>
      </c>
      <c r="C69" s="4">
        <v>1</v>
      </c>
      <c r="D69" s="19">
        <v>2189524.1677970001</v>
      </c>
      <c r="E69" s="19">
        <v>7343.8700000000008</v>
      </c>
      <c r="I69" s="18"/>
      <c r="R69" s="15"/>
      <c r="S69" s="15"/>
      <c r="T69" s="15"/>
      <c r="U69" s="15"/>
      <c r="V69" s="15"/>
      <c r="W69" s="15"/>
      <c r="X69" s="15"/>
      <c r="Y69" s="15"/>
      <c r="Z69" s="15"/>
      <c r="AA69" s="15"/>
      <c r="AB69" s="15"/>
    </row>
    <row r="70" spans="2:28" x14ac:dyDescent="0.2">
      <c r="B70" s="3">
        <v>46029</v>
      </c>
      <c r="C70" s="4">
        <v>1</v>
      </c>
      <c r="D70" s="19">
        <v>3237372.6</v>
      </c>
      <c r="E70" s="19">
        <v>10380.14</v>
      </c>
      <c r="I70" s="18"/>
      <c r="R70" s="15"/>
      <c r="S70" s="15"/>
      <c r="T70" s="15"/>
      <c r="U70" s="15"/>
      <c r="V70" s="15"/>
      <c r="W70" s="15"/>
      <c r="X70" s="15"/>
      <c r="Y70" s="15"/>
      <c r="Z70" s="15"/>
      <c r="AA70" s="15"/>
      <c r="AB70" s="15"/>
    </row>
    <row r="71" spans="2:28" x14ac:dyDescent="0.2">
      <c r="B71" s="3">
        <v>46042</v>
      </c>
      <c r="C71" s="4">
        <v>2</v>
      </c>
      <c r="D71" s="19">
        <v>4188376.0694030002</v>
      </c>
      <c r="E71" s="19">
        <v>12157.589986978499</v>
      </c>
      <c r="R71" s="15"/>
      <c r="S71" s="15"/>
      <c r="T71" s="15"/>
      <c r="U71" s="15"/>
      <c r="V71" s="15"/>
      <c r="W71" s="15"/>
      <c r="X71" s="15"/>
      <c r="Y71" s="15"/>
      <c r="Z71" s="15"/>
      <c r="AA71" s="15"/>
      <c r="AB71" s="15"/>
    </row>
    <row r="72" spans="2:28" x14ac:dyDescent="0.2">
      <c r="B72" s="3">
        <v>46043</v>
      </c>
      <c r="C72" s="4">
        <v>2</v>
      </c>
      <c r="D72" s="19">
        <v>3562231.8250620002</v>
      </c>
      <c r="E72" s="19">
        <v>10258.02</v>
      </c>
      <c r="R72" s="15"/>
      <c r="S72" s="15"/>
      <c r="T72" s="15"/>
      <c r="U72" s="15"/>
      <c r="V72" s="15"/>
      <c r="W72" s="15"/>
      <c r="X72" s="15"/>
      <c r="Y72" s="15"/>
      <c r="Z72" s="15"/>
      <c r="AA72" s="15"/>
      <c r="AB72" s="15"/>
    </row>
    <row r="73" spans="2:28" x14ac:dyDescent="0.2">
      <c r="B73" s="3">
        <v>46048</v>
      </c>
      <c r="C73" s="4">
        <v>1</v>
      </c>
      <c r="D73" s="19">
        <v>1733739.45</v>
      </c>
      <c r="E73" s="19">
        <v>4876.1799935199497</v>
      </c>
      <c r="R73" s="15"/>
      <c r="S73" s="15"/>
      <c r="T73" s="15"/>
      <c r="U73" s="15"/>
      <c r="V73" s="15"/>
      <c r="W73" s="15"/>
      <c r="X73" s="15"/>
      <c r="Y73" s="15"/>
      <c r="Z73" s="15"/>
      <c r="AA73" s="15"/>
      <c r="AB73" s="15"/>
    </row>
    <row r="74" spans="2:28" x14ac:dyDescent="0.2">
      <c r="B74" s="1">
        <v>46056</v>
      </c>
      <c r="C74" s="4">
        <v>1</v>
      </c>
      <c r="D74" s="19">
        <v>2339945.7628230001</v>
      </c>
      <c r="E74" s="19">
        <v>6288.39</v>
      </c>
      <c r="R74" s="15"/>
      <c r="S74" s="15"/>
      <c r="T74" s="15"/>
      <c r="U74" s="15"/>
      <c r="V74" s="15"/>
      <c r="W74" s="15"/>
      <c r="X74" s="15"/>
      <c r="Y74" s="15"/>
      <c r="Z74" s="15"/>
      <c r="AA74" s="15"/>
      <c r="AB74" s="15"/>
    </row>
    <row r="75" spans="2:28" x14ac:dyDescent="0.2">
      <c r="B75" s="3">
        <v>46059</v>
      </c>
      <c r="C75" s="4">
        <v>1</v>
      </c>
      <c r="D75" s="19">
        <v>1652115.823296</v>
      </c>
      <c r="E75" s="19">
        <v>4335.04</v>
      </c>
      <c r="R75" s="15"/>
      <c r="S75" s="15"/>
      <c r="T75" s="15"/>
      <c r="U75" s="15"/>
      <c r="V75" s="15"/>
      <c r="W75" s="15"/>
      <c r="X75" s="15"/>
      <c r="Y75" s="15"/>
      <c r="Z75" s="15"/>
      <c r="AA75" s="15"/>
      <c r="AB75" s="15"/>
    </row>
    <row r="76" spans="2:28" x14ac:dyDescent="0.2">
      <c r="B76" s="3">
        <v>46063</v>
      </c>
      <c r="C76" s="4">
        <v>1</v>
      </c>
      <c r="D76" s="19">
        <v>3317893.1200000001</v>
      </c>
      <c r="E76" s="19">
        <v>8611.8200128740227</v>
      </c>
      <c r="R76" s="15"/>
      <c r="S76" s="15"/>
      <c r="T76" s="15"/>
      <c r="U76" s="15"/>
      <c r="V76" s="15"/>
      <c r="W76" s="15"/>
      <c r="X76" s="15"/>
      <c r="Y76" s="15"/>
      <c r="Z76" s="15"/>
      <c r="AA76" s="15"/>
      <c r="AB76" s="15"/>
    </row>
    <row r="77" spans="2:28" x14ac:dyDescent="0.2">
      <c r="B77" s="3">
        <v>46065</v>
      </c>
      <c r="C77" s="4">
        <v>1</v>
      </c>
      <c r="D77" s="19">
        <v>1748503.3002239999</v>
      </c>
      <c r="E77" s="19">
        <v>4479.96</v>
      </c>
      <c r="R77" s="15"/>
      <c r="S77" s="15"/>
      <c r="T77" s="15"/>
      <c r="U77" s="15"/>
      <c r="V77" s="15"/>
      <c r="W77" s="15"/>
      <c r="X77" s="15"/>
      <c r="Y77" s="15"/>
      <c r="Z77" s="15"/>
      <c r="AA77" s="15"/>
      <c r="AB77" s="15"/>
    </row>
    <row r="78" spans="2:28" x14ac:dyDescent="0.2">
      <c r="B78" s="3">
        <v>46066</v>
      </c>
      <c r="C78" s="4">
        <v>1</v>
      </c>
      <c r="D78" s="19">
        <v>1888674.8030000001</v>
      </c>
      <c r="E78" s="19">
        <v>4803.080001200341</v>
      </c>
      <c r="R78" s="15"/>
      <c r="S78" s="15"/>
      <c r="T78" s="15"/>
      <c r="U78" s="15"/>
      <c r="V78" s="15"/>
      <c r="W78" s="15"/>
      <c r="X78" s="15"/>
      <c r="Y78" s="15"/>
      <c r="Z78" s="15"/>
      <c r="AA78" s="15"/>
      <c r="AB78" s="15"/>
    </row>
    <row r="79" spans="2:28" x14ac:dyDescent="0.2">
      <c r="B79" s="3">
        <v>46073</v>
      </c>
      <c r="C79" s="4">
        <v>1</v>
      </c>
      <c r="D79" s="19">
        <v>1908146.861</v>
      </c>
      <c r="E79" s="19">
        <v>4742.6899993363731</v>
      </c>
      <c r="H79" s="21"/>
      <c r="R79" s="15"/>
      <c r="S79" s="15"/>
      <c r="T79" s="15"/>
      <c r="U79" s="15"/>
      <c r="V79" s="15"/>
      <c r="W79" s="15"/>
      <c r="X79" s="15"/>
      <c r="Y79" s="15"/>
      <c r="Z79" s="15"/>
      <c r="AA79" s="15"/>
      <c r="AB79" s="15"/>
    </row>
    <row r="80" spans="2:28" x14ac:dyDescent="0.2">
      <c r="B80" s="3">
        <v>46076</v>
      </c>
      <c r="C80" s="4">
        <v>1</v>
      </c>
      <c r="D80" s="19">
        <v>1982494.58</v>
      </c>
      <c r="E80" s="19">
        <v>4890.7999915135442</v>
      </c>
      <c r="H80" s="21"/>
      <c r="R80" s="15"/>
      <c r="S80" s="15"/>
      <c r="T80" s="15"/>
      <c r="U80" s="15"/>
      <c r="V80" s="15"/>
      <c r="W80" s="15"/>
      <c r="X80" s="15"/>
      <c r="Y80" s="15"/>
      <c r="Z80" s="15"/>
      <c r="AA80" s="15"/>
      <c r="AB80" s="15"/>
    </row>
    <row r="81" spans="2:28" x14ac:dyDescent="0.2">
      <c r="B81" s="3">
        <v>46078</v>
      </c>
      <c r="C81" s="4">
        <v>1</v>
      </c>
      <c r="D81" s="19">
        <v>1828932.6118709997</v>
      </c>
      <c r="E81" s="19">
        <v>4449.03</v>
      </c>
      <c r="H81" s="21"/>
      <c r="R81" s="15"/>
      <c r="S81" s="15"/>
      <c r="T81" s="15"/>
      <c r="U81" s="15"/>
      <c r="V81" s="15"/>
      <c r="W81" s="15"/>
      <c r="X81" s="15"/>
      <c r="Y81" s="15"/>
      <c r="Z81" s="15"/>
      <c r="AA81" s="15"/>
      <c r="AB81" s="15"/>
    </row>
    <row r="82" spans="2:28" x14ac:dyDescent="0.2">
      <c r="B82" s="3">
        <v>46084</v>
      </c>
      <c r="C82" s="4">
        <v>1</v>
      </c>
      <c r="D82" s="19">
        <v>3228330.898</v>
      </c>
      <c r="E82" s="19">
        <v>7652.3000010429578</v>
      </c>
      <c r="R82" s="15"/>
      <c r="S82" s="15"/>
      <c r="T82" s="15"/>
      <c r="U82" s="15"/>
      <c r="V82" s="15"/>
      <c r="W82" s="15"/>
      <c r="X82" s="15"/>
      <c r="Y82" s="15"/>
      <c r="Z82" s="15"/>
      <c r="AA82" s="15"/>
      <c r="AB82" s="15"/>
    </row>
    <row r="83" spans="2:28" x14ac:dyDescent="0.2">
      <c r="B83" s="3">
        <v>46087</v>
      </c>
      <c r="C83" s="4">
        <v>1</v>
      </c>
      <c r="D83" s="19">
        <v>4278412.12</v>
      </c>
      <c r="E83" s="19">
        <v>9926.4500025869402</v>
      </c>
      <c r="R83" s="15"/>
      <c r="S83" s="15"/>
      <c r="T83" s="15"/>
      <c r="U83" s="15"/>
      <c r="V83" s="15"/>
      <c r="W83" s="15"/>
      <c r="X83" s="15"/>
      <c r="Y83" s="15"/>
      <c r="Z83" s="15"/>
      <c r="AA83" s="15"/>
      <c r="AB83" s="15"/>
    </row>
    <row r="84" spans="2:28" x14ac:dyDescent="0.2">
      <c r="B84" s="3">
        <v>46090</v>
      </c>
      <c r="C84" s="4">
        <v>1</v>
      </c>
      <c r="D84" s="19">
        <v>1948113.9</v>
      </c>
      <c r="E84" s="19">
        <v>4497</v>
      </c>
      <c r="R84" s="15"/>
      <c r="S84" s="15"/>
      <c r="T84" s="15"/>
      <c r="U84" s="15"/>
      <c r="V84" s="15"/>
      <c r="W84" s="15"/>
      <c r="X84" s="15"/>
      <c r="Y84" s="15"/>
      <c r="Z84" s="15"/>
      <c r="AA84" s="15"/>
      <c r="AB84" s="15"/>
    </row>
    <row r="85" spans="2:28" x14ac:dyDescent="0.2">
      <c r="B85" s="3">
        <v>46094</v>
      </c>
      <c r="C85" s="4">
        <v>2</v>
      </c>
      <c r="D85" s="19">
        <v>4642775.8430000003</v>
      </c>
      <c r="E85" s="19">
        <v>10474.190000106033</v>
      </c>
      <c r="R85" s="15"/>
      <c r="S85" s="15"/>
      <c r="T85" s="15"/>
      <c r="U85" s="15"/>
      <c r="V85" s="15"/>
      <c r="W85" s="15"/>
      <c r="X85" s="15"/>
      <c r="Y85" s="15"/>
      <c r="Z85" s="15"/>
      <c r="AA85" s="15"/>
      <c r="AB85" s="15"/>
    </row>
    <row r="86" spans="2:28" x14ac:dyDescent="0.2">
      <c r="B86" s="3">
        <v>46101</v>
      </c>
      <c r="C86" s="4">
        <v>1</v>
      </c>
      <c r="D86" s="19">
        <v>2418267.4410000001</v>
      </c>
      <c r="E86" s="19">
        <v>5311.9000001537597</v>
      </c>
      <c r="R86" s="15"/>
      <c r="S86" s="15"/>
      <c r="T86" s="15"/>
      <c r="U86" s="15"/>
      <c r="V86" s="15"/>
      <c r="W86" s="15"/>
      <c r="X86" s="15"/>
      <c r="Y86" s="15"/>
      <c r="Z86" s="15"/>
      <c r="AA86" s="15"/>
      <c r="AB86" s="15"/>
    </row>
    <row r="87" spans="2:28" x14ac:dyDescent="0.2">
      <c r="B87" s="3">
        <v>46105</v>
      </c>
      <c r="C87" s="4">
        <v>1</v>
      </c>
      <c r="D87" s="19">
        <v>2115581.1979999999</v>
      </c>
      <c r="E87" s="19">
        <v>4605</v>
      </c>
      <c r="R87" s="15"/>
      <c r="S87" s="15"/>
      <c r="T87" s="15"/>
      <c r="U87" s="15"/>
      <c r="V87" s="15"/>
      <c r="W87" s="15"/>
      <c r="X87" s="15"/>
      <c r="Y87" s="15"/>
      <c r="Z87" s="15"/>
      <c r="AA87" s="15"/>
      <c r="AB87" s="15"/>
    </row>
    <row r="88" spans="2:28" x14ac:dyDescent="0.2">
      <c r="B88" s="3">
        <v>46107</v>
      </c>
      <c r="C88" s="4">
        <v>2</v>
      </c>
      <c r="D88" s="19">
        <v>4575017.3949999996</v>
      </c>
      <c r="E88" s="19">
        <v>9804.980000060008</v>
      </c>
      <c r="R88" s="15"/>
      <c r="S88" s="15"/>
      <c r="T88" s="15"/>
      <c r="U88" s="15"/>
      <c r="V88" s="15"/>
      <c r="W88" s="15"/>
      <c r="X88" s="15"/>
      <c r="Y88" s="15"/>
      <c r="Z88" s="15"/>
      <c r="AA88" s="15"/>
      <c r="AB88" s="15"/>
    </row>
    <row r="89" spans="2:28" x14ac:dyDescent="0.2">
      <c r="B89" s="3">
        <v>46111</v>
      </c>
      <c r="C89" s="4">
        <v>1</v>
      </c>
      <c r="D89" s="19">
        <v>3118675.497</v>
      </c>
      <c r="E89" s="19">
        <v>6612</v>
      </c>
      <c r="R89" s="15"/>
      <c r="S89" s="15"/>
      <c r="T89" s="15"/>
      <c r="U89" s="15"/>
      <c r="V89" s="15"/>
      <c r="W89" s="15"/>
      <c r="X89" s="15"/>
      <c r="Y89" s="15"/>
      <c r="Z89" s="15"/>
      <c r="AA89" s="15"/>
      <c r="AB89" s="15"/>
    </row>
    <row r="90" spans="2:28" x14ac:dyDescent="0.2">
      <c r="B90" s="3">
        <v>46120</v>
      </c>
      <c r="C90" s="4">
        <v>1</v>
      </c>
      <c r="D90" s="19">
        <v>2845404.22</v>
      </c>
      <c r="E90" s="19">
        <v>5990.22</v>
      </c>
      <c r="R90" s="15"/>
      <c r="S90" s="15"/>
      <c r="T90" s="15"/>
      <c r="U90" s="15"/>
      <c r="V90" s="15"/>
      <c r="W90" s="15"/>
      <c r="X90" s="15"/>
      <c r="Y90" s="15"/>
      <c r="Z90" s="15"/>
      <c r="AA90" s="15"/>
      <c r="AB90" s="15"/>
    </row>
    <row r="91" spans="2:28" x14ac:dyDescent="0.2">
      <c r="B91" s="3">
        <v>46122</v>
      </c>
      <c r="C91" s="4">
        <v>1</v>
      </c>
      <c r="D91" s="19">
        <v>3603057.45921</v>
      </c>
      <c r="E91" s="19">
        <v>7562.55</v>
      </c>
      <c r="R91" s="15"/>
      <c r="S91" s="15"/>
      <c r="T91" s="15"/>
      <c r="U91" s="15"/>
      <c r="V91" s="15"/>
      <c r="W91" s="15"/>
      <c r="X91" s="15"/>
      <c r="Y91" s="15"/>
      <c r="Z91" s="15"/>
      <c r="AA91" s="15"/>
      <c r="AB91" s="15"/>
    </row>
    <row r="92" spans="2:28" x14ac:dyDescent="0.2">
      <c r="B92" s="1">
        <v>46129</v>
      </c>
      <c r="C92" s="2">
        <v>1</v>
      </c>
      <c r="D92" s="21">
        <v>2955819.7785519999</v>
      </c>
      <c r="E92" s="21">
        <v>6154.66</v>
      </c>
      <c r="R92" s="15"/>
      <c r="S92" s="15"/>
      <c r="T92" s="15"/>
      <c r="U92" s="15"/>
      <c r="V92" s="15"/>
      <c r="W92" s="15"/>
      <c r="X92" s="15"/>
      <c r="Y92" s="15"/>
      <c r="Z92" s="15"/>
      <c r="AA92" s="15"/>
      <c r="AB92" s="15"/>
    </row>
    <row r="93" spans="2:28" x14ac:dyDescent="0.2">
      <c r="B93" s="3">
        <v>46132</v>
      </c>
      <c r="C93" s="4">
        <v>1</v>
      </c>
      <c r="D93" s="19">
        <v>2792443.75</v>
      </c>
      <c r="E93" s="19">
        <v>5802.8699900273832</v>
      </c>
      <c r="R93" s="15"/>
      <c r="S93" s="15"/>
      <c r="T93" s="15"/>
      <c r="U93" s="15"/>
      <c r="V93" s="15"/>
      <c r="W93" s="15"/>
      <c r="X93" s="15"/>
      <c r="Y93" s="15"/>
      <c r="Z93" s="15"/>
      <c r="AA93" s="15"/>
      <c r="AB93" s="15"/>
    </row>
    <row r="94" spans="2:28" x14ac:dyDescent="0.2">
      <c r="B94" s="3">
        <v>46135</v>
      </c>
      <c r="C94" s="4">
        <v>1</v>
      </c>
      <c r="D94" s="19">
        <v>2323037.9500000002</v>
      </c>
      <c r="E94" s="19">
        <v>4806</v>
      </c>
      <c r="R94" s="15"/>
      <c r="S94" s="15"/>
      <c r="T94" s="15"/>
      <c r="U94" s="15"/>
      <c r="V94" s="15"/>
      <c r="W94" s="15"/>
      <c r="X94" s="15"/>
      <c r="Y94" s="15"/>
      <c r="Z94" s="15"/>
      <c r="AA94" s="15"/>
      <c r="AB94" s="15"/>
    </row>
    <row r="95" spans="2:28" x14ac:dyDescent="0.2">
      <c r="B95" s="3">
        <v>46141</v>
      </c>
      <c r="C95" s="4">
        <v>1</v>
      </c>
      <c r="D95" s="19">
        <v>2547951.275345</v>
      </c>
      <c r="E95" s="19">
        <v>5240.59</v>
      </c>
      <c r="R95" s="15"/>
      <c r="S95" s="15"/>
      <c r="T95" s="15"/>
      <c r="U95" s="15"/>
      <c r="V95" s="15"/>
      <c r="W95" s="15"/>
      <c r="X95" s="15"/>
      <c r="Y95" s="15"/>
      <c r="Z95" s="15"/>
      <c r="AA95" s="15"/>
      <c r="AB95" s="15"/>
    </row>
    <row r="96" spans="2:28" x14ac:dyDescent="0.2">
      <c r="B96" s="3">
        <v>46146</v>
      </c>
      <c r="C96" s="4">
        <v>1</v>
      </c>
      <c r="D96" s="19">
        <v>4684769.22</v>
      </c>
      <c r="E96" s="19">
        <v>9569.4499920029357</v>
      </c>
      <c r="R96" s="15"/>
      <c r="S96" s="15"/>
      <c r="T96" s="15"/>
      <c r="U96" s="15"/>
      <c r="V96" s="15"/>
      <c r="W96" s="15"/>
      <c r="X96" s="15"/>
      <c r="Y96" s="15"/>
      <c r="Z96" s="15"/>
      <c r="AA96" s="15"/>
      <c r="AB96" s="15"/>
    </row>
    <row r="97" spans="2:28" x14ac:dyDescent="0.2">
      <c r="B97" s="3">
        <v>46147</v>
      </c>
      <c r="C97" s="4">
        <v>1</v>
      </c>
      <c r="D97" s="19">
        <v>4539504.8449319992</v>
      </c>
      <c r="E97" s="19">
        <v>9263.4599999999991</v>
      </c>
      <c r="R97" s="15"/>
      <c r="S97" s="15"/>
      <c r="T97" s="15"/>
      <c r="U97" s="15"/>
      <c r="V97" s="15"/>
      <c r="W97" s="15"/>
      <c r="X97" s="15"/>
      <c r="Y97" s="15"/>
      <c r="Z97" s="15"/>
      <c r="AA97" s="15"/>
      <c r="AB97" s="15"/>
    </row>
    <row r="98" spans="2:28" x14ac:dyDescent="0.2">
      <c r="B98" s="3">
        <v>46148</v>
      </c>
      <c r="C98" s="4">
        <v>1</v>
      </c>
      <c r="D98" s="19">
        <v>18885426.199999999</v>
      </c>
      <c r="E98" s="19">
        <v>38277.920006323766</v>
      </c>
      <c r="R98" s="15"/>
      <c r="S98" s="15"/>
      <c r="T98" s="15"/>
      <c r="U98" s="15"/>
      <c r="V98" s="15"/>
      <c r="W98" s="15"/>
      <c r="X98" s="15"/>
      <c r="Y98" s="15"/>
      <c r="Z98" s="15"/>
      <c r="AA98" s="15"/>
      <c r="AB98" s="15"/>
    </row>
    <row r="99" spans="2:28" x14ac:dyDescent="0.2">
      <c r="B99" s="3">
        <v>46154</v>
      </c>
      <c r="C99" s="4">
        <v>1</v>
      </c>
      <c r="D99" s="19">
        <v>3648654.28</v>
      </c>
      <c r="E99" s="19">
        <v>7226</v>
      </c>
      <c r="R99" s="15"/>
      <c r="S99" s="15"/>
      <c r="T99" s="15"/>
      <c r="U99" s="15"/>
      <c r="V99" s="15"/>
      <c r="W99" s="15"/>
      <c r="X99" s="15"/>
      <c r="Y99" s="15"/>
      <c r="Z99" s="15"/>
      <c r="AA99" s="15"/>
      <c r="AB99" s="15"/>
    </row>
    <row r="100" spans="2:28" x14ac:dyDescent="0.2">
      <c r="B100" s="3">
        <v>46155</v>
      </c>
      <c r="C100" s="4">
        <v>2</v>
      </c>
      <c r="D100" s="19">
        <v>5248649.3210000005</v>
      </c>
      <c r="E100" s="19">
        <v>10319.789998198979</v>
      </c>
      <c r="R100" s="15"/>
      <c r="S100" s="15"/>
      <c r="T100" s="15"/>
      <c r="U100" s="15"/>
      <c r="V100" s="15"/>
      <c r="W100" s="15"/>
      <c r="X100" s="15"/>
      <c r="Y100" s="15"/>
      <c r="Z100" s="15"/>
      <c r="AA100" s="15"/>
      <c r="AB100" s="15"/>
    </row>
    <row r="101" spans="2:28" x14ac:dyDescent="0.2">
      <c r="B101" s="3">
        <v>46162</v>
      </c>
      <c r="C101" s="4">
        <v>1</v>
      </c>
      <c r="D101" s="19">
        <v>2621531.9700000002</v>
      </c>
      <c r="E101" s="19">
        <v>5032.5600070030723</v>
      </c>
      <c r="R101" s="15"/>
      <c r="S101" s="15"/>
      <c r="T101" s="15"/>
      <c r="U101" s="15"/>
      <c r="V101" s="15"/>
      <c r="W101" s="15"/>
      <c r="X101" s="15"/>
      <c r="Y101" s="15"/>
      <c r="Z101" s="15"/>
      <c r="AA101" s="15"/>
      <c r="AB101" s="15"/>
    </row>
    <row r="102" spans="2:28" x14ac:dyDescent="0.2">
      <c r="B102" s="3">
        <v>46164</v>
      </c>
      <c r="C102" s="4">
        <v>1</v>
      </c>
      <c r="D102" s="19">
        <v>14649656.35</v>
      </c>
      <c r="E102" s="19">
        <v>27805.1</v>
      </c>
      <c r="R102" s="15"/>
      <c r="S102" s="15"/>
      <c r="T102" s="15"/>
      <c r="U102" s="15"/>
      <c r="V102" s="15"/>
      <c r="W102" s="15"/>
      <c r="X102" s="15"/>
      <c r="Y102" s="15"/>
      <c r="Z102" s="15"/>
      <c r="AA102" s="15"/>
      <c r="AB102" s="15"/>
    </row>
    <row r="103" spans="2:28" ht="15" customHeight="1" x14ac:dyDescent="0.2">
      <c r="B103" s="3">
        <v>46167</v>
      </c>
      <c r="C103" s="4">
        <v>1</v>
      </c>
      <c r="D103" s="19">
        <v>2640364.33</v>
      </c>
      <c r="E103" s="19">
        <v>4977.0799957097461</v>
      </c>
      <c r="F103" s="29"/>
      <c r="R103" s="15"/>
      <c r="S103" s="15"/>
      <c r="T103" s="15"/>
      <c r="U103" s="15"/>
      <c r="V103" s="15"/>
      <c r="W103" s="15"/>
      <c r="X103" s="15"/>
      <c r="Y103" s="15"/>
      <c r="Z103" s="15"/>
      <c r="AA103" s="15"/>
      <c r="AB103" s="15"/>
    </row>
    <row r="104" spans="2:28" x14ac:dyDescent="0.2">
      <c r="B104" s="3">
        <v>46169</v>
      </c>
      <c r="C104" s="4">
        <v>2</v>
      </c>
      <c r="D104" s="19">
        <v>6571131.0319999997</v>
      </c>
      <c r="E104" s="19">
        <v>12167.790000464778</v>
      </c>
      <c r="F104" s="29"/>
      <c r="R104" s="15"/>
      <c r="S104" s="15"/>
      <c r="T104" s="15"/>
      <c r="U104" s="15"/>
      <c r="V104" s="15"/>
      <c r="W104" s="15"/>
      <c r="X104" s="15"/>
      <c r="Y104" s="15"/>
      <c r="Z104" s="15"/>
      <c r="AA104" s="15"/>
      <c r="AB104" s="15"/>
    </row>
    <row r="105" spans="2:28" x14ac:dyDescent="0.2">
      <c r="B105" s="3">
        <v>46175</v>
      </c>
      <c r="C105" s="4">
        <v>1</v>
      </c>
      <c r="D105" s="19">
        <v>3909886.3309999998</v>
      </c>
      <c r="E105" s="19">
        <v>7007.2899996612741</v>
      </c>
      <c r="F105" s="29"/>
    </row>
    <row r="106" spans="2:28" x14ac:dyDescent="0.2">
      <c r="B106" s="3">
        <v>46178</v>
      </c>
      <c r="C106" s="4">
        <v>1</v>
      </c>
      <c r="D106" s="19">
        <v>3024018.07</v>
      </c>
      <c r="E106" s="19">
        <v>5368</v>
      </c>
      <c r="F106" s="29"/>
    </row>
    <row r="107" spans="2:28" x14ac:dyDescent="0.2">
      <c r="B107" s="3">
        <v>46185</v>
      </c>
      <c r="C107" s="4">
        <v>1</v>
      </c>
      <c r="D107" s="19">
        <v>31220157.617001999</v>
      </c>
      <c r="E107" s="19">
        <v>53579.71</v>
      </c>
      <c r="F107" s="29"/>
    </row>
    <row r="108" spans="2:28" x14ac:dyDescent="0.2">
      <c r="B108" s="3">
        <v>46189</v>
      </c>
      <c r="C108" s="4">
        <v>2</v>
      </c>
      <c r="D108" s="19">
        <v>7664601.2510000002</v>
      </c>
      <c r="E108" s="19">
        <v>12935.679999014374</v>
      </c>
      <c r="F108" s="29"/>
      <c r="H108" s="21"/>
    </row>
    <row r="109" spans="2:28" x14ac:dyDescent="0.2">
      <c r="B109" s="3">
        <v>46190</v>
      </c>
      <c r="C109" s="4">
        <v>1</v>
      </c>
      <c r="D109" s="19">
        <v>3446564.06</v>
      </c>
      <c r="E109" s="19">
        <v>5722.0299953978902</v>
      </c>
      <c r="F109" s="29"/>
    </row>
    <row r="110" spans="2:28" x14ac:dyDescent="0.2">
      <c r="B110" s="3">
        <v>46192</v>
      </c>
      <c r="C110" s="4">
        <v>2</v>
      </c>
      <c r="D110" s="19">
        <v>29858608.346000001</v>
      </c>
      <c r="E110" s="19">
        <v>49158.720005979674</v>
      </c>
      <c r="F110" s="29"/>
    </row>
    <row r="111" spans="2:28" x14ac:dyDescent="0.2">
      <c r="B111" s="1">
        <v>46199</v>
      </c>
      <c r="C111" s="2">
        <v>1</v>
      </c>
      <c r="D111" s="19">
        <v>4397823.6844049999</v>
      </c>
      <c r="E111" s="19">
        <v>7068.0300000000007</v>
      </c>
    </row>
    <row r="112" spans="2:28" ht="11.25" customHeight="1" x14ac:dyDescent="0.2">
      <c r="B112" s="3">
        <v>46204</v>
      </c>
      <c r="C112" s="4">
        <v>1</v>
      </c>
      <c r="D112" s="19">
        <v>3114594.77</v>
      </c>
      <c r="E112" s="19">
        <v>4917.5399975117007</v>
      </c>
    </row>
    <row r="113" spans="2:5" x14ac:dyDescent="0.2">
      <c r="B113" s="3">
        <v>46209</v>
      </c>
      <c r="C113" s="4">
        <v>1</v>
      </c>
      <c r="D113" s="19">
        <v>6769443.5300000003</v>
      </c>
      <c r="E113" s="19">
        <v>10148.330005246984</v>
      </c>
    </row>
    <row r="114" spans="2:5" x14ac:dyDescent="0.2">
      <c r="B114" s="3">
        <v>46211</v>
      </c>
      <c r="C114" s="4">
        <v>2</v>
      </c>
      <c r="D114" s="19">
        <v>32627770.728309963</v>
      </c>
      <c r="E114" s="19">
        <v>47566.32110569872</v>
      </c>
    </row>
    <row r="115" spans="2:5" x14ac:dyDescent="0.2">
      <c r="B115" s="3">
        <v>46213</v>
      </c>
      <c r="C115" s="4">
        <v>1</v>
      </c>
      <c r="D115" s="19">
        <v>9244041.7149</v>
      </c>
      <c r="E115" s="19">
        <v>13025.400000000001</v>
      </c>
    </row>
    <row r="116" spans="2:5" x14ac:dyDescent="0.2">
      <c r="B116" s="3">
        <v>46224</v>
      </c>
      <c r="C116" s="4">
        <v>1</v>
      </c>
      <c r="D116" s="19">
        <v>6649568.1399999997</v>
      </c>
      <c r="E116" s="19">
        <v>9020</v>
      </c>
    </row>
    <row r="117" spans="2:5" x14ac:dyDescent="0.2">
      <c r="B117" s="3">
        <v>46230</v>
      </c>
      <c r="C117" s="4">
        <v>1</v>
      </c>
      <c r="D117" s="19">
        <v>4266786.2014119998</v>
      </c>
      <c r="E117" s="19">
        <v>5748.61</v>
      </c>
    </row>
    <row r="118" spans="2:5" x14ac:dyDescent="0.2">
      <c r="B118" s="3">
        <v>46232</v>
      </c>
      <c r="C118" s="4">
        <v>1</v>
      </c>
      <c r="D118" s="19">
        <v>47658197.148872003</v>
      </c>
      <c r="E118" s="19">
        <v>64037.23</v>
      </c>
    </row>
    <row r="119" spans="2:5" x14ac:dyDescent="0.2">
      <c r="B119" s="3">
        <v>46238</v>
      </c>
      <c r="C119" s="4">
        <v>1</v>
      </c>
      <c r="D119" s="19">
        <v>4750611.1668929998</v>
      </c>
      <c r="E119" s="19">
        <v>6316.51</v>
      </c>
    </row>
    <row r="120" spans="2:5" x14ac:dyDescent="0.2">
      <c r="B120" s="3">
        <v>46245</v>
      </c>
      <c r="C120" s="4">
        <v>1</v>
      </c>
      <c r="D120" s="19">
        <v>7521506.0899999999</v>
      </c>
      <c r="E120" s="19">
        <v>9880.8999986469044</v>
      </c>
    </row>
    <row r="121" spans="2:5" x14ac:dyDescent="0.2">
      <c r="B121" s="3">
        <v>46252</v>
      </c>
      <c r="C121" s="4">
        <v>2</v>
      </c>
      <c r="D121" s="19">
        <v>13950897.7575</v>
      </c>
      <c r="E121" s="19">
        <v>18040.440000000002</v>
      </c>
    </row>
    <row r="122" spans="2:5" x14ac:dyDescent="0.2">
      <c r="B122" s="3">
        <v>46254</v>
      </c>
      <c r="C122" s="4">
        <v>1</v>
      </c>
      <c r="D122" s="19">
        <v>23304454.719999999</v>
      </c>
      <c r="E122" s="19">
        <v>29976.809999175472</v>
      </c>
    </row>
    <row r="123" spans="2:5" x14ac:dyDescent="0.2">
      <c r="B123" s="3">
        <v>46255</v>
      </c>
      <c r="C123" s="4">
        <v>1</v>
      </c>
      <c r="D123" s="19">
        <v>6550607.9407059988</v>
      </c>
      <c r="E123" s="19">
        <v>8398.73</v>
      </c>
    </row>
    <row r="124" spans="2:5" x14ac:dyDescent="0.2">
      <c r="B124" s="3">
        <v>46260</v>
      </c>
      <c r="C124" s="4">
        <v>2</v>
      </c>
      <c r="D124" s="19">
        <v>16354120.271</v>
      </c>
      <c r="E124" s="19">
        <v>20766.619993965865</v>
      </c>
    </row>
    <row r="125" spans="2:5" x14ac:dyDescent="0.2">
      <c r="B125" s="3">
        <v>46262</v>
      </c>
      <c r="C125" s="4">
        <v>1</v>
      </c>
      <c r="D125" s="19">
        <v>14400987.27</v>
      </c>
      <c r="E125" s="19">
        <v>18190.719996180211</v>
      </c>
    </row>
    <row r="126" spans="2:5" x14ac:dyDescent="0.2">
      <c r="B126" s="3"/>
      <c r="C126" s="4"/>
      <c r="D126" s="19"/>
      <c r="E126" s="19"/>
    </row>
    <row r="127" spans="2:5" x14ac:dyDescent="0.2">
      <c r="B127" s="3"/>
      <c r="C127" s="4"/>
      <c r="D127" s="19"/>
      <c r="E127" s="19"/>
    </row>
    <row r="128" spans="2:5" x14ac:dyDescent="0.2">
      <c r="B128" s="3"/>
      <c r="C128" s="4"/>
      <c r="D128" s="19"/>
      <c r="E128" s="19"/>
    </row>
    <row r="129" spans="2:5" ht="89.25" x14ac:dyDescent="0.2">
      <c r="B129" s="29" t="s">
        <v>47</v>
      </c>
      <c r="C129" s="29"/>
      <c r="D129" s="29"/>
      <c r="E129" s="29"/>
    </row>
    <row r="130" spans="2:5" x14ac:dyDescent="0.2">
      <c r="B130" s="29"/>
      <c r="C130" s="29"/>
      <c r="D130" s="29"/>
      <c r="E130" s="29"/>
    </row>
    <row r="131" spans="2:5" x14ac:dyDescent="0.2">
      <c r="B131" s="29"/>
      <c r="C131" s="29"/>
      <c r="D131" s="29"/>
      <c r="E131" s="29"/>
    </row>
    <row r="132" spans="2:5" x14ac:dyDescent="0.2">
      <c r="B132" s="29"/>
      <c r="C132" s="29"/>
      <c r="D132" s="29"/>
      <c r="E132" s="29"/>
    </row>
    <row r="155" ht="33.75" customHeight="1" x14ac:dyDescent="0.2"/>
  </sheetData>
  <mergeCells count="4">
    <mergeCell ref="B9:E9"/>
    <mergeCell ref="B10:E10"/>
    <mergeCell ref="B11:E11"/>
    <mergeCell ref="B12:E12"/>
  </mergeCells>
  <conditionalFormatting sqref="C13:E13">
    <cfRule type="containsText" dxfId="0" priority="1" operator="containsText" text="FALSO">
      <formula>NOT(ISERROR(SEARCH("FALSO",C13)))</formula>
    </cfRule>
  </conditionalFormatting>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B8:G33"/>
  <sheetViews>
    <sheetView showGridLines="0" topLeftCell="A4" zoomScale="90" zoomScaleNormal="90" workbookViewId="0">
      <selection activeCell="C31" sqref="C31"/>
    </sheetView>
  </sheetViews>
  <sheetFormatPr baseColWidth="10" defaultRowHeight="15" x14ac:dyDescent="0.25"/>
  <cols>
    <col min="2" max="2" width="12.5703125" bestFit="1" customWidth="1"/>
    <col min="3" max="3" width="15.140625" bestFit="1" customWidth="1"/>
    <col min="4" max="4" width="17.42578125" bestFit="1" customWidth="1"/>
    <col min="5" max="5" width="16.28515625" bestFit="1" customWidth="1"/>
  </cols>
  <sheetData>
    <row r="8" spans="2:7" x14ac:dyDescent="0.25">
      <c r="B8" s="13" t="s">
        <v>50</v>
      </c>
      <c r="C8" s="13"/>
      <c r="D8" s="13"/>
      <c r="E8" s="13"/>
      <c r="F8" s="2"/>
      <c r="G8" s="2"/>
    </row>
    <row r="9" spans="2:7" x14ac:dyDescent="0.25">
      <c r="B9" s="32" t="s">
        <v>49</v>
      </c>
      <c r="C9" s="32"/>
      <c r="D9" s="32"/>
      <c r="E9" s="32"/>
      <c r="F9" s="2"/>
      <c r="G9" s="2"/>
    </row>
    <row r="10" spans="2:7" x14ac:dyDescent="0.25">
      <c r="B10" s="32" t="s">
        <v>51</v>
      </c>
      <c r="C10" s="32"/>
      <c r="D10" s="32"/>
      <c r="E10" s="32"/>
      <c r="F10" s="2"/>
      <c r="G10" s="2"/>
    </row>
    <row r="11" spans="2:7" x14ac:dyDescent="0.25">
      <c r="B11" s="35" t="s">
        <v>52</v>
      </c>
      <c r="C11" s="35"/>
      <c r="D11" s="35"/>
      <c r="E11" s="35"/>
      <c r="F11" s="2"/>
      <c r="G11" s="2"/>
    </row>
    <row r="12" spans="2:7" x14ac:dyDescent="0.25">
      <c r="B12" s="35" t="str" cm="1">
        <f t="array" ref="B12">'TOTAL '!B12:B12</f>
        <v>Última actualización: 31/08/2026</v>
      </c>
      <c r="C12" s="39"/>
      <c r="D12" s="39"/>
      <c r="E12" s="39"/>
      <c r="F12" s="2"/>
      <c r="G12" s="2"/>
    </row>
    <row r="14" spans="2:7" ht="16.5" thickBot="1" x14ac:dyDescent="0.3">
      <c r="B14" s="12" t="s">
        <v>0</v>
      </c>
      <c r="C14" s="12" t="s">
        <v>1</v>
      </c>
      <c r="D14" s="12" t="s">
        <v>3</v>
      </c>
      <c r="E14" s="12" t="s">
        <v>2</v>
      </c>
    </row>
    <row r="15" spans="2:7" ht="15.75" thickTop="1" x14ac:dyDescent="0.25">
      <c r="B15" s="3">
        <v>45807</v>
      </c>
      <c r="C15" s="4">
        <v>4</v>
      </c>
      <c r="D15" s="19">
        <v>11138635.5</v>
      </c>
      <c r="E15" s="19">
        <v>115000</v>
      </c>
    </row>
    <row r="16" spans="2:7" x14ac:dyDescent="0.25">
      <c r="B16" s="3">
        <v>45825</v>
      </c>
      <c r="C16" s="4">
        <v>1</v>
      </c>
      <c r="D16" s="19">
        <v>2196375.5</v>
      </c>
      <c r="E16" s="19">
        <v>21500</v>
      </c>
    </row>
    <row r="17" spans="2:7" x14ac:dyDescent="0.25">
      <c r="B17" s="3">
        <v>45834</v>
      </c>
      <c r="C17" s="4">
        <v>3</v>
      </c>
      <c r="D17" s="19">
        <v>12050124.75</v>
      </c>
      <c r="E17" s="19">
        <v>113500</v>
      </c>
    </row>
    <row r="18" spans="2:7" x14ac:dyDescent="0.25">
      <c r="B18" s="3">
        <v>45982</v>
      </c>
      <c r="C18" s="4">
        <v>2</v>
      </c>
      <c r="D18" s="19">
        <v>24157800</v>
      </c>
      <c r="E18" s="19">
        <v>100000</v>
      </c>
    </row>
    <row r="19" spans="2:7" x14ac:dyDescent="0.25">
      <c r="B19" s="3">
        <v>46001</v>
      </c>
      <c r="C19" s="4">
        <v>1</v>
      </c>
      <c r="D19" s="19">
        <v>5477965.2399999993</v>
      </c>
      <c r="E19" s="19">
        <v>20900</v>
      </c>
    </row>
    <row r="20" spans="2:7" x14ac:dyDescent="0.25">
      <c r="B20" s="3">
        <v>46006</v>
      </c>
      <c r="C20" s="4">
        <v>1</v>
      </c>
      <c r="D20" s="19">
        <v>1895525.1</v>
      </c>
      <c r="E20" s="19">
        <v>7000</v>
      </c>
    </row>
    <row r="21" spans="2:7" x14ac:dyDescent="0.25">
      <c r="B21" s="3">
        <v>46064</v>
      </c>
      <c r="C21" s="4">
        <v>1</v>
      </c>
      <c r="D21" s="19">
        <v>2371310.34</v>
      </c>
      <c r="E21" s="19">
        <v>6100</v>
      </c>
    </row>
    <row r="22" spans="2:7" x14ac:dyDescent="0.25">
      <c r="B22" s="3">
        <v>46065</v>
      </c>
      <c r="C22" s="4">
        <v>1</v>
      </c>
      <c r="D22" s="19">
        <v>585441.6</v>
      </c>
      <c r="E22" s="19">
        <v>1500</v>
      </c>
    </row>
    <row r="23" spans="2:7" x14ac:dyDescent="0.25">
      <c r="B23" s="3">
        <v>46072</v>
      </c>
      <c r="C23" s="4">
        <v>1</v>
      </c>
      <c r="D23" s="19">
        <v>15949824.000000002</v>
      </c>
      <c r="E23" s="19">
        <v>40000</v>
      </c>
      <c r="G23" s="28"/>
    </row>
    <row r="24" spans="2:7" x14ac:dyDescent="0.25">
      <c r="B24" s="3">
        <v>46079</v>
      </c>
      <c r="C24" s="4">
        <v>1</v>
      </c>
      <c r="D24" s="19">
        <v>21695984.199999999</v>
      </c>
      <c r="E24" s="19">
        <v>52400</v>
      </c>
      <c r="G24" s="28"/>
    </row>
    <row r="25" spans="2:7" x14ac:dyDescent="0.25">
      <c r="B25" s="3">
        <v>46085</v>
      </c>
      <c r="C25" s="4">
        <v>3</v>
      </c>
      <c r="D25" s="19">
        <v>42567410</v>
      </c>
      <c r="E25" s="19">
        <v>100000</v>
      </c>
      <c r="G25" s="28"/>
    </row>
    <row r="26" spans="2:7" x14ac:dyDescent="0.25">
      <c r="B26" s="3">
        <v>46087</v>
      </c>
      <c r="C26" s="4">
        <v>1</v>
      </c>
      <c r="D26" s="19">
        <v>8620226</v>
      </c>
      <c r="E26" s="19">
        <v>20000</v>
      </c>
      <c r="G26" s="28"/>
    </row>
    <row r="27" spans="2:7" x14ac:dyDescent="0.25">
      <c r="B27" s="3">
        <v>46091</v>
      </c>
      <c r="C27" s="4">
        <v>1</v>
      </c>
      <c r="D27" s="19">
        <v>34899352</v>
      </c>
      <c r="E27" s="19">
        <v>80000</v>
      </c>
    </row>
    <row r="28" spans="2:7" x14ac:dyDescent="0.25">
      <c r="B28" s="3">
        <v>46101</v>
      </c>
      <c r="C28" s="4">
        <v>2</v>
      </c>
      <c r="D28" s="19">
        <v>91050940</v>
      </c>
      <c r="E28" s="19">
        <v>200000</v>
      </c>
    </row>
    <row r="29" spans="2:7" x14ac:dyDescent="0.25">
      <c r="B29" s="3">
        <v>46245</v>
      </c>
      <c r="C29" s="4">
        <v>1</v>
      </c>
      <c r="D29" s="19">
        <v>76121670</v>
      </c>
      <c r="E29" s="19">
        <v>100000</v>
      </c>
    </row>
    <row r="30" spans="2:7" x14ac:dyDescent="0.25">
      <c r="B30" s="3"/>
      <c r="C30" s="4"/>
      <c r="D30" s="19"/>
      <c r="E30" s="19"/>
    </row>
    <row r="31" spans="2:7" x14ac:dyDescent="0.25">
      <c r="B31" s="3"/>
      <c r="C31" s="4"/>
      <c r="D31" s="19"/>
      <c r="E31" s="19"/>
    </row>
    <row r="32" spans="2:7" x14ac:dyDescent="0.25">
      <c r="B32" s="3"/>
      <c r="C32" s="4"/>
      <c r="D32" s="19"/>
      <c r="E32" s="19"/>
    </row>
    <row r="33" spans="2:5" x14ac:dyDescent="0.25">
      <c r="B33" s="3"/>
      <c r="C33" s="4"/>
      <c r="D33" s="19"/>
      <c r="E33" s="19"/>
    </row>
  </sheetData>
  <mergeCells count="4">
    <mergeCell ref="B9:E9"/>
    <mergeCell ref="B10:E10"/>
    <mergeCell ref="B11:E11"/>
    <mergeCell ref="B12:E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B8:J110"/>
  <sheetViews>
    <sheetView showGridLines="0" topLeftCell="A86" workbookViewId="0">
      <selection activeCell="H100" sqref="H100"/>
    </sheetView>
  </sheetViews>
  <sheetFormatPr baseColWidth="10" defaultRowHeight="15" x14ac:dyDescent="0.25"/>
  <cols>
    <col min="1" max="1" width="6.7109375" customWidth="1"/>
    <col min="2" max="2" width="12.5703125" bestFit="1" customWidth="1"/>
    <col min="3" max="3" width="15.140625" bestFit="1" customWidth="1"/>
    <col min="4" max="4" width="17.42578125" bestFit="1" customWidth="1"/>
    <col min="5" max="5" width="16.28515625" bestFit="1" customWidth="1"/>
  </cols>
  <sheetData>
    <row r="8" spans="2:8" x14ac:dyDescent="0.25">
      <c r="B8" s="13" t="s">
        <v>50</v>
      </c>
      <c r="C8" s="13"/>
      <c r="D8" s="13"/>
      <c r="E8" s="13"/>
      <c r="F8" s="2"/>
      <c r="G8" s="2"/>
      <c r="H8" s="13"/>
    </row>
    <row r="9" spans="2:8" x14ac:dyDescent="0.25">
      <c r="B9" s="32" t="s">
        <v>49</v>
      </c>
      <c r="C9" s="32"/>
      <c r="D9" s="32"/>
      <c r="E9" s="32"/>
      <c r="F9" s="2"/>
      <c r="G9" s="2"/>
      <c r="H9" s="24"/>
    </row>
    <row r="10" spans="2:8" x14ac:dyDescent="0.25">
      <c r="B10" s="32" t="s">
        <v>51</v>
      </c>
      <c r="C10" s="32"/>
      <c r="D10" s="32"/>
      <c r="E10" s="32"/>
      <c r="F10" s="2"/>
      <c r="G10" s="2"/>
      <c r="H10" s="24"/>
    </row>
    <row r="11" spans="2:8" x14ac:dyDescent="0.25">
      <c r="B11" s="35" t="s">
        <v>53</v>
      </c>
      <c r="C11" s="35"/>
      <c r="D11" s="35"/>
      <c r="E11" s="35"/>
      <c r="F11" s="2"/>
      <c r="G11" s="2"/>
      <c r="H11" s="25"/>
    </row>
    <row r="12" spans="2:8" x14ac:dyDescent="0.25">
      <c r="B12" s="35" t="str" cm="1">
        <f t="array" ref="B12">'TOTAL '!B12:B12</f>
        <v>Última actualización: 31/08/2026</v>
      </c>
      <c r="C12" s="39"/>
      <c r="D12" s="39"/>
      <c r="E12" s="39"/>
      <c r="F12" s="2"/>
      <c r="G12" s="2"/>
      <c r="H12" s="25"/>
    </row>
    <row r="14" spans="2:8" ht="16.5" thickBot="1" x14ac:dyDescent="0.3">
      <c r="B14" s="12" t="s">
        <v>0</v>
      </c>
      <c r="C14" s="12" t="s">
        <v>1</v>
      </c>
      <c r="D14" s="12" t="s">
        <v>3</v>
      </c>
      <c r="E14" s="12" t="s">
        <v>2</v>
      </c>
    </row>
    <row r="15" spans="2:8" ht="15.75" thickTop="1" x14ac:dyDescent="0.25">
      <c r="B15" s="3">
        <v>45847</v>
      </c>
      <c r="C15" s="4">
        <v>1</v>
      </c>
      <c r="D15" s="19">
        <v>2256570</v>
      </c>
      <c r="E15" s="19">
        <v>20000</v>
      </c>
    </row>
    <row r="16" spans="2:8" x14ac:dyDescent="0.25">
      <c r="B16" s="3">
        <v>45854</v>
      </c>
      <c r="C16" s="4">
        <v>1</v>
      </c>
      <c r="D16" s="19">
        <v>23363820</v>
      </c>
      <c r="E16" s="19">
        <v>200000</v>
      </c>
    </row>
    <row r="17" spans="2:10" x14ac:dyDescent="0.25">
      <c r="B17" s="3">
        <v>45860</v>
      </c>
      <c r="C17" s="4">
        <v>1</v>
      </c>
      <c r="D17" s="19">
        <v>2393324</v>
      </c>
      <c r="E17" s="19">
        <v>20000</v>
      </c>
    </row>
    <row r="18" spans="2:10" x14ac:dyDescent="0.25">
      <c r="B18" s="3">
        <v>45861</v>
      </c>
      <c r="C18" s="4">
        <v>2</v>
      </c>
      <c r="D18" s="19">
        <v>6623314.5</v>
      </c>
      <c r="E18" s="19">
        <v>55000</v>
      </c>
    </row>
    <row r="19" spans="2:10" x14ac:dyDescent="0.25">
      <c r="B19" s="3">
        <v>45863</v>
      </c>
      <c r="C19" s="4">
        <v>1</v>
      </c>
      <c r="D19" s="19">
        <v>2426938</v>
      </c>
      <c r="E19" s="19">
        <v>20000</v>
      </c>
    </row>
    <row r="20" spans="2:10" x14ac:dyDescent="0.25">
      <c r="B20" s="3">
        <v>45866</v>
      </c>
      <c r="C20" s="4">
        <v>1</v>
      </c>
      <c r="D20" s="19">
        <v>6108500</v>
      </c>
      <c r="E20" s="19">
        <v>50000</v>
      </c>
    </row>
    <row r="21" spans="2:10" x14ac:dyDescent="0.25">
      <c r="B21" s="3">
        <v>45877</v>
      </c>
      <c r="C21" s="4">
        <v>1</v>
      </c>
      <c r="D21" s="19">
        <v>5202608</v>
      </c>
      <c r="E21" s="19">
        <v>40000</v>
      </c>
    </row>
    <row r="22" spans="2:10" x14ac:dyDescent="0.25">
      <c r="B22" s="3">
        <v>45881</v>
      </c>
      <c r="C22" s="4">
        <v>1</v>
      </c>
      <c r="D22" s="19">
        <v>2646052</v>
      </c>
      <c r="E22" s="19">
        <v>19999.999999999996</v>
      </c>
    </row>
    <row r="23" spans="2:10" x14ac:dyDescent="0.25">
      <c r="B23" s="3">
        <v>45889</v>
      </c>
      <c r="C23" s="4">
        <v>3</v>
      </c>
      <c r="D23" s="19">
        <v>75970565</v>
      </c>
      <c r="E23" s="19">
        <v>550000</v>
      </c>
    </row>
    <row r="24" spans="2:10" x14ac:dyDescent="0.25">
      <c r="B24" s="3">
        <v>45911</v>
      </c>
      <c r="C24" s="4">
        <v>1</v>
      </c>
      <c r="D24" s="19">
        <v>3943217.5</v>
      </c>
      <c r="E24" s="19">
        <v>25000</v>
      </c>
    </row>
    <row r="25" spans="2:10" x14ac:dyDescent="0.25">
      <c r="B25" s="3">
        <v>45916</v>
      </c>
      <c r="C25" s="4">
        <v>1</v>
      </c>
      <c r="D25" s="19">
        <v>24067185</v>
      </c>
      <c r="E25" s="19">
        <v>150000</v>
      </c>
    </row>
    <row r="26" spans="2:10" x14ac:dyDescent="0.25">
      <c r="B26" s="3">
        <v>45933</v>
      </c>
      <c r="C26" s="4">
        <v>1</v>
      </c>
      <c r="D26" s="19">
        <v>2747053.5</v>
      </c>
      <c r="E26" s="19">
        <v>15000</v>
      </c>
    </row>
    <row r="27" spans="2:10" x14ac:dyDescent="0.25">
      <c r="B27" s="3">
        <v>45938</v>
      </c>
      <c r="C27" s="4">
        <v>1</v>
      </c>
      <c r="D27" s="19">
        <v>7570376</v>
      </c>
      <c r="E27" s="19">
        <v>40000</v>
      </c>
    </row>
    <row r="28" spans="2:10" x14ac:dyDescent="0.25">
      <c r="B28" s="3">
        <v>45943</v>
      </c>
      <c r="C28" s="4">
        <v>1</v>
      </c>
      <c r="D28" s="19">
        <v>9371956.8000000007</v>
      </c>
      <c r="E28" s="19">
        <v>48000.000000000007</v>
      </c>
    </row>
    <row r="29" spans="2:10" x14ac:dyDescent="0.25">
      <c r="B29" s="3">
        <v>45947</v>
      </c>
      <c r="C29" s="4">
        <v>1</v>
      </c>
      <c r="D29" s="19">
        <v>2444904</v>
      </c>
      <c r="E29" s="19">
        <v>12000</v>
      </c>
    </row>
    <row r="30" spans="2:10" x14ac:dyDescent="0.25">
      <c r="B30" s="3">
        <v>45951</v>
      </c>
      <c r="C30" s="4">
        <v>3</v>
      </c>
      <c r="D30" s="19">
        <v>45736636</v>
      </c>
      <c r="E30" s="19">
        <v>220000</v>
      </c>
      <c r="J30" s="28"/>
    </row>
    <row r="31" spans="2:10" x14ac:dyDescent="0.25">
      <c r="B31" s="3">
        <v>45953</v>
      </c>
      <c r="C31" s="4">
        <v>1</v>
      </c>
      <c r="D31" s="19">
        <v>4249674</v>
      </c>
      <c r="E31" s="19">
        <v>20000</v>
      </c>
    </row>
    <row r="32" spans="2:10" x14ac:dyDescent="0.25">
      <c r="B32" s="3">
        <v>45958</v>
      </c>
      <c r="C32" s="4">
        <v>1</v>
      </c>
      <c r="D32" s="19">
        <v>11563010</v>
      </c>
      <c r="E32" s="19">
        <v>53000</v>
      </c>
    </row>
    <row r="33" spans="2:7" x14ac:dyDescent="0.25">
      <c r="B33" s="3">
        <v>45965</v>
      </c>
      <c r="C33" s="4">
        <v>1</v>
      </c>
      <c r="D33" s="19">
        <v>7404414.6000000006</v>
      </c>
      <c r="E33" s="19">
        <v>33000</v>
      </c>
    </row>
    <row r="34" spans="2:7" x14ac:dyDescent="0.25">
      <c r="B34" s="3">
        <v>45967</v>
      </c>
      <c r="C34" s="2">
        <v>1</v>
      </c>
      <c r="D34" s="19">
        <v>9102268</v>
      </c>
      <c r="E34" s="19">
        <v>40000</v>
      </c>
    </row>
    <row r="35" spans="2:7" x14ac:dyDescent="0.25">
      <c r="B35" s="3">
        <v>45971</v>
      </c>
      <c r="C35" s="4">
        <v>1</v>
      </c>
      <c r="D35" s="19">
        <v>34656930</v>
      </c>
      <c r="E35" s="19">
        <v>150000</v>
      </c>
    </row>
    <row r="36" spans="2:7" x14ac:dyDescent="0.25">
      <c r="B36" s="3">
        <v>45972</v>
      </c>
      <c r="C36" s="2">
        <v>1</v>
      </c>
      <c r="D36" s="19">
        <v>4621876</v>
      </c>
      <c r="E36" s="19">
        <v>20000</v>
      </c>
    </row>
    <row r="37" spans="2:7" x14ac:dyDescent="0.25">
      <c r="B37" s="3">
        <v>45978</v>
      </c>
      <c r="C37" s="4">
        <v>1</v>
      </c>
      <c r="D37" s="19">
        <v>11823005</v>
      </c>
      <c r="E37" s="19">
        <v>50000</v>
      </c>
    </row>
    <row r="38" spans="2:7" x14ac:dyDescent="0.25">
      <c r="B38" s="3">
        <v>45979</v>
      </c>
      <c r="C38" s="4">
        <v>1</v>
      </c>
      <c r="D38" s="19">
        <v>2842066.8</v>
      </c>
      <c r="E38" s="19">
        <v>12000</v>
      </c>
    </row>
    <row r="39" spans="2:7" x14ac:dyDescent="0.25">
      <c r="B39" s="3">
        <v>45980</v>
      </c>
      <c r="C39" s="4">
        <v>3</v>
      </c>
      <c r="D39" s="19">
        <v>43983842.5</v>
      </c>
      <c r="E39" s="19">
        <v>185000</v>
      </c>
    </row>
    <row r="40" spans="2:7" x14ac:dyDescent="0.25">
      <c r="B40" s="3">
        <v>45981</v>
      </c>
      <c r="C40" s="4">
        <v>1</v>
      </c>
      <c r="D40" s="19">
        <v>48064180</v>
      </c>
      <c r="E40" s="19">
        <v>200000</v>
      </c>
    </row>
    <row r="41" spans="2:7" x14ac:dyDescent="0.25">
      <c r="B41" s="3">
        <v>45982</v>
      </c>
      <c r="C41" s="4">
        <v>1</v>
      </c>
      <c r="D41" s="19">
        <v>48315600</v>
      </c>
      <c r="E41" s="19">
        <v>200000</v>
      </c>
    </row>
    <row r="42" spans="2:7" x14ac:dyDescent="0.25">
      <c r="B42" s="3">
        <v>45986</v>
      </c>
      <c r="C42" s="4">
        <v>2</v>
      </c>
      <c r="D42" s="19">
        <v>60777625</v>
      </c>
      <c r="E42" s="19">
        <v>250000</v>
      </c>
    </row>
    <row r="43" spans="2:7" x14ac:dyDescent="0.25">
      <c r="B43" s="3">
        <v>45987</v>
      </c>
      <c r="C43" s="4">
        <v>1</v>
      </c>
      <c r="D43" s="19">
        <v>6089317.5</v>
      </c>
      <c r="E43" s="19">
        <v>25000</v>
      </c>
    </row>
    <row r="44" spans="2:7" x14ac:dyDescent="0.25">
      <c r="B44" s="3">
        <v>45988</v>
      </c>
      <c r="C44" s="4">
        <v>1</v>
      </c>
      <c r="D44" s="19">
        <v>33027804</v>
      </c>
      <c r="E44" s="19">
        <v>135000</v>
      </c>
    </row>
    <row r="45" spans="2:7" x14ac:dyDescent="0.25">
      <c r="B45" s="3">
        <v>45992</v>
      </c>
      <c r="C45" s="4">
        <v>1</v>
      </c>
      <c r="D45" s="19">
        <v>16074519.5</v>
      </c>
      <c r="E45" s="19">
        <v>65000</v>
      </c>
    </row>
    <row r="46" spans="2:7" x14ac:dyDescent="0.25">
      <c r="B46" s="3">
        <v>46000</v>
      </c>
      <c r="C46" s="4">
        <v>1</v>
      </c>
      <c r="D46" s="19">
        <v>5158574</v>
      </c>
      <c r="E46" s="19">
        <v>20000</v>
      </c>
    </row>
    <row r="47" spans="2:7" x14ac:dyDescent="0.25">
      <c r="B47" s="3">
        <v>46001</v>
      </c>
      <c r="C47" s="4">
        <v>1</v>
      </c>
      <c r="D47" s="19">
        <v>6552590</v>
      </c>
      <c r="E47" s="19">
        <v>25000.000000000004</v>
      </c>
    </row>
    <row r="48" spans="2:7" x14ac:dyDescent="0.25">
      <c r="B48" s="3">
        <v>46006</v>
      </c>
      <c r="C48" s="2">
        <v>6</v>
      </c>
      <c r="D48" s="4">
        <v>161580365.24659202</v>
      </c>
      <c r="E48" s="19">
        <v>596701.43999999994</v>
      </c>
      <c r="G48" s="28"/>
    </row>
    <row r="49" spans="2:8" x14ac:dyDescent="0.25">
      <c r="B49" s="3">
        <v>46009</v>
      </c>
      <c r="C49" s="4">
        <v>1</v>
      </c>
      <c r="D49" s="19">
        <v>3354754.8</v>
      </c>
      <c r="E49" s="19">
        <v>11999.999999999998</v>
      </c>
    </row>
    <row r="50" spans="2:8" x14ac:dyDescent="0.25">
      <c r="B50" s="3">
        <v>46010</v>
      </c>
      <c r="C50" s="4">
        <v>1</v>
      </c>
      <c r="D50" s="19">
        <v>42376920</v>
      </c>
      <c r="E50" s="19">
        <v>150000</v>
      </c>
      <c r="G50" s="28"/>
    </row>
    <row r="51" spans="2:8" x14ac:dyDescent="0.25">
      <c r="B51" s="3">
        <v>46045</v>
      </c>
      <c r="C51" s="4">
        <v>1</v>
      </c>
      <c r="D51" s="19">
        <v>38797693</v>
      </c>
      <c r="E51" s="19">
        <v>110000</v>
      </c>
      <c r="G51" s="28"/>
    </row>
    <row r="52" spans="2:8" x14ac:dyDescent="0.25">
      <c r="B52" s="3">
        <v>46048</v>
      </c>
      <c r="C52" s="4">
        <v>1</v>
      </c>
      <c r="D52" s="19">
        <v>46221864</v>
      </c>
      <c r="E52" s="19">
        <v>130000</v>
      </c>
    </row>
    <row r="53" spans="2:8" x14ac:dyDescent="0.25">
      <c r="B53" s="3">
        <v>46051</v>
      </c>
      <c r="C53" s="4">
        <v>3</v>
      </c>
      <c r="D53" s="19">
        <v>71776937.30675</v>
      </c>
      <c r="E53" s="19">
        <v>197372.5</v>
      </c>
    </row>
    <row r="54" spans="2:8" x14ac:dyDescent="0.25">
      <c r="B54" s="3">
        <v>46057</v>
      </c>
      <c r="C54" s="4">
        <v>1</v>
      </c>
      <c r="D54" s="19">
        <v>15003300</v>
      </c>
      <c r="E54" s="19">
        <v>40000</v>
      </c>
    </row>
    <row r="55" spans="2:8" x14ac:dyDescent="0.25">
      <c r="B55" s="3">
        <v>46058</v>
      </c>
      <c r="C55" s="4">
        <v>1</v>
      </c>
      <c r="D55" s="19">
        <v>12489120.6</v>
      </c>
      <c r="E55" s="19">
        <v>33000</v>
      </c>
    </row>
    <row r="56" spans="2:8" x14ac:dyDescent="0.25">
      <c r="B56" s="3">
        <v>46063</v>
      </c>
      <c r="C56" s="4">
        <v>1</v>
      </c>
      <c r="D56" s="19">
        <v>7705440</v>
      </c>
      <c r="E56" s="19">
        <v>20000</v>
      </c>
    </row>
    <row r="57" spans="2:8" x14ac:dyDescent="0.25">
      <c r="B57" s="3">
        <v>46064</v>
      </c>
      <c r="C57" s="4">
        <v>2</v>
      </c>
      <c r="D57" s="19">
        <v>38770274.859999999</v>
      </c>
      <c r="E57" s="19">
        <v>99733</v>
      </c>
    </row>
    <row r="58" spans="2:8" x14ac:dyDescent="0.25">
      <c r="B58" s="3">
        <v>46065</v>
      </c>
      <c r="C58" s="4">
        <v>1</v>
      </c>
      <c r="D58" s="19">
        <v>117088320</v>
      </c>
      <c r="E58" s="19">
        <v>300000</v>
      </c>
    </row>
    <row r="59" spans="2:8" x14ac:dyDescent="0.25">
      <c r="B59" s="3">
        <v>46066</v>
      </c>
      <c r="C59" s="4">
        <v>3</v>
      </c>
      <c r="D59" s="19">
        <v>98305400</v>
      </c>
      <c r="E59" s="19">
        <v>249999.99999999997</v>
      </c>
      <c r="H59" s="28"/>
    </row>
    <row r="60" spans="2:8" x14ac:dyDescent="0.25">
      <c r="B60" s="3">
        <v>46071</v>
      </c>
      <c r="C60" s="4">
        <v>2</v>
      </c>
      <c r="D60" s="19">
        <v>59455110</v>
      </c>
      <c r="E60" s="19">
        <v>150000</v>
      </c>
    </row>
    <row r="61" spans="2:8" x14ac:dyDescent="0.25">
      <c r="B61" s="3">
        <v>46072</v>
      </c>
      <c r="C61" s="4">
        <v>3</v>
      </c>
      <c r="D61" s="19">
        <v>227284992</v>
      </c>
      <c r="E61" s="19">
        <v>570000</v>
      </c>
    </row>
    <row r="62" spans="2:8" x14ac:dyDescent="0.25">
      <c r="B62" s="3">
        <v>46099</v>
      </c>
      <c r="C62" s="4">
        <v>2</v>
      </c>
      <c r="D62" s="19">
        <v>115553542.37491199</v>
      </c>
      <c r="E62" s="19">
        <v>255928.46</v>
      </c>
    </row>
    <row r="63" spans="2:8" x14ac:dyDescent="0.25">
      <c r="B63" s="3">
        <v>46101</v>
      </c>
      <c r="C63" s="4">
        <v>2</v>
      </c>
      <c r="D63" s="19">
        <v>15933914.5</v>
      </c>
      <c r="E63" s="19">
        <v>35000</v>
      </c>
      <c r="G63" s="28"/>
    </row>
    <row r="64" spans="2:8" x14ac:dyDescent="0.25">
      <c r="B64" s="3">
        <v>46106</v>
      </c>
      <c r="C64" s="4">
        <v>1</v>
      </c>
      <c r="D64" s="19">
        <v>97160427</v>
      </c>
      <c r="E64" s="19">
        <v>210000</v>
      </c>
    </row>
    <row r="65" spans="2:5" x14ac:dyDescent="0.25">
      <c r="B65" s="3">
        <v>46111</v>
      </c>
      <c r="C65" s="4">
        <v>1</v>
      </c>
      <c r="D65" s="19">
        <v>11792510</v>
      </c>
      <c r="E65" s="19">
        <v>25000</v>
      </c>
    </row>
    <row r="66" spans="2:5" x14ac:dyDescent="0.25">
      <c r="B66" s="3">
        <v>46121</v>
      </c>
      <c r="C66" s="4">
        <v>1</v>
      </c>
      <c r="D66" s="19">
        <v>71393745</v>
      </c>
      <c r="E66" s="19">
        <v>150000</v>
      </c>
    </row>
    <row r="67" spans="2:5" x14ac:dyDescent="0.25">
      <c r="B67" s="3">
        <v>46122</v>
      </c>
      <c r="C67" s="4">
        <v>1</v>
      </c>
      <c r="D67" s="19">
        <v>11910750</v>
      </c>
      <c r="E67" s="19">
        <v>24999.779612798578</v>
      </c>
    </row>
    <row r="68" spans="2:5" x14ac:dyDescent="0.25">
      <c r="B68" s="3">
        <v>46128</v>
      </c>
      <c r="C68" s="4">
        <v>1</v>
      </c>
      <c r="D68" s="19">
        <v>47981588.219999999</v>
      </c>
      <c r="E68" s="19">
        <v>100008</v>
      </c>
    </row>
    <row r="69" spans="2:5" x14ac:dyDescent="0.25">
      <c r="B69" s="3">
        <v>46132</v>
      </c>
      <c r="C69" s="4">
        <v>1</v>
      </c>
      <c r="D69" s="19">
        <v>38497416</v>
      </c>
      <c r="E69" s="19">
        <v>80000</v>
      </c>
    </row>
    <row r="70" spans="2:5" x14ac:dyDescent="0.25">
      <c r="B70" s="3">
        <v>46134</v>
      </c>
      <c r="C70" s="4">
        <v>1</v>
      </c>
      <c r="D70" s="19">
        <v>193107302.0688</v>
      </c>
      <c r="E70" s="19">
        <v>400008</v>
      </c>
    </row>
    <row r="71" spans="2:5" x14ac:dyDescent="0.25">
      <c r="B71" s="3">
        <v>46135</v>
      </c>
      <c r="C71" s="4">
        <v>1</v>
      </c>
      <c r="D71" s="19">
        <v>61383913.299999997</v>
      </c>
      <c r="E71" s="19">
        <v>127000</v>
      </c>
    </row>
    <row r="72" spans="2:5" x14ac:dyDescent="0.25">
      <c r="B72" s="3">
        <v>46139</v>
      </c>
      <c r="C72" s="4">
        <v>1</v>
      </c>
      <c r="D72" s="19">
        <v>70772098.400000006</v>
      </c>
      <c r="E72" s="19">
        <v>146000</v>
      </c>
    </row>
    <row r="73" spans="2:5" x14ac:dyDescent="0.25">
      <c r="B73" s="3">
        <v>46141</v>
      </c>
      <c r="C73" s="4">
        <v>1</v>
      </c>
      <c r="D73" s="19">
        <v>30144121</v>
      </c>
      <c r="E73" s="19">
        <v>62000</v>
      </c>
    </row>
    <row r="74" spans="2:5" x14ac:dyDescent="0.25">
      <c r="B74" s="3">
        <v>46142</v>
      </c>
      <c r="C74" s="4">
        <v>1</v>
      </c>
      <c r="D74" s="19">
        <v>68196688</v>
      </c>
      <c r="E74" s="19">
        <v>140000</v>
      </c>
    </row>
    <row r="75" spans="2:5" x14ac:dyDescent="0.25">
      <c r="B75" s="3">
        <v>46146</v>
      </c>
      <c r="C75" s="4">
        <v>1</v>
      </c>
      <c r="D75" s="19">
        <v>9791094</v>
      </c>
      <c r="E75" s="19">
        <v>20000</v>
      </c>
    </row>
    <row r="76" spans="2:5" x14ac:dyDescent="0.25">
      <c r="B76" s="3">
        <v>46147</v>
      </c>
      <c r="C76" s="4">
        <v>1</v>
      </c>
      <c r="D76" s="19">
        <v>17268177.5</v>
      </c>
      <c r="E76" s="19">
        <v>35000</v>
      </c>
    </row>
    <row r="77" spans="2:5" x14ac:dyDescent="0.25">
      <c r="B77" s="3">
        <v>46153</v>
      </c>
      <c r="C77" s="4">
        <v>1</v>
      </c>
      <c r="D77" s="19">
        <v>5354928.42</v>
      </c>
      <c r="E77" s="19">
        <v>10700</v>
      </c>
    </row>
    <row r="78" spans="2:5" x14ac:dyDescent="0.25">
      <c r="B78" s="3">
        <v>46154</v>
      </c>
      <c r="C78" s="4">
        <v>1</v>
      </c>
      <c r="D78" s="30">
        <v>11108121.199999999</v>
      </c>
      <c r="E78" s="19">
        <v>22000</v>
      </c>
    </row>
    <row r="79" spans="2:5" x14ac:dyDescent="0.25">
      <c r="B79" s="3">
        <v>46155</v>
      </c>
      <c r="C79" s="4">
        <v>1</v>
      </c>
      <c r="D79" s="19">
        <v>76290060</v>
      </c>
      <c r="E79" s="19">
        <v>150000</v>
      </c>
    </row>
    <row r="80" spans="2:5" x14ac:dyDescent="0.25">
      <c r="B80" s="3">
        <v>46156</v>
      </c>
      <c r="C80" s="4">
        <v>1</v>
      </c>
      <c r="D80" s="31">
        <v>153236190</v>
      </c>
      <c r="E80" s="30">
        <v>300000</v>
      </c>
    </row>
    <row r="81" spans="2:5" x14ac:dyDescent="0.25">
      <c r="B81" s="3">
        <v>46161</v>
      </c>
      <c r="C81" s="4">
        <v>1</v>
      </c>
      <c r="D81" s="19">
        <v>77694285</v>
      </c>
      <c r="E81" s="19">
        <v>150000</v>
      </c>
    </row>
    <row r="82" spans="2:5" x14ac:dyDescent="0.25">
      <c r="B82" s="3">
        <v>46167</v>
      </c>
      <c r="C82" s="4">
        <v>1</v>
      </c>
      <c r="D82" s="19">
        <v>122016081</v>
      </c>
      <c r="E82" s="19">
        <v>230000.00000000003</v>
      </c>
    </row>
    <row r="83" spans="2:5" x14ac:dyDescent="0.25">
      <c r="B83" s="3">
        <v>46168</v>
      </c>
      <c r="C83" s="4">
        <v>2</v>
      </c>
      <c r="D83" s="19">
        <v>37476971</v>
      </c>
      <c r="E83" s="19">
        <v>70000</v>
      </c>
    </row>
    <row r="84" spans="2:5" x14ac:dyDescent="0.25">
      <c r="B84" s="3">
        <v>46169</v>
      </c>
      <c r="C84" s="4">
        <v>1</v>
      </c>
      <c r="D84" s="19">
        <v>78846292.599999994</v>
      </c>
      <c r="E84" s="19">
        <v>146000</v>
      </c>
    </row>
    <row r="85" spans="2:5" x14ac:dyDescent="0.25">
      <c r="B85" s="3">
        <v>46177</v>
      </c>
      <c r="C85" s="4">
        <v>1</v>
      </c>
      <c r="D85" s="19">
        <v>28018765</v>
      </c>
      <c r="E85" s="19">
        <v>50000</v>
      </c>
    </row>
    <row r="86" spans="2:5" x14ac:dyDescent="0.25">
      <c r="B86" s="3">
        <v>46178</v>
      </c>
      <c r="C86" s="4">
        <v>2</v>
      </c>
      <c r="D86" s="19">
        <v>157822300.46000001</v>
      </c>
      <c r="E86" s="19">
        <v>280180</v>
      </c>
    </row>
    <row r="87" spans="2:5" x14ac:dyDescent="0.25">
      <c r="B87" s="3">
        <v>46185</v>
      </c>
      <c r="C87" s="4">
        <v>1</v>
      </c>
      <c r="D87" s="19">
        <v>34961172</v>
      </c>
      <c r="E87" s="19">
        <v>60000</v>
      </c>
    </row>
    <row r="88" spans="2:5" x14ac:dyDescent="0.25">
      <c r="B88" s="3">
        <v>46188</v>
      </c>
      <c r="C88" s="4">
        <v>2</v>
      </c>
      <c r="D88" s="19">
        <v>99859003</v>
      </c>
      <c r="E88" s="19">
        <v>170000</v>
      </c>
    </row>
    <row r="89" spans="2:5" x14ac:dyDescent="0.25">
      <c r="B89" s="3">
        <v>46189</v>
      </c>
      <c r="C89" s="4">
        <v>1</v>
      </c>
      <c r="D89" s="19">
        <v>88877445</v>
      </c>
      <c r="E89" s="19">
        <v>150000</v>
      </c>
    </row>
    <row r="90" spans="2:5" x14ac:dyDescent="0.25">
      <c r="B90" s="3">
        <v>46190</v>
      </c>
      <c r="C90" s="4">
        <v>1</v>
      </c>
      <c r="D90" s="19">
        <v>47742592.000000007</v>
      </c>
      <c r="E90" s="19">
        <v>80000</v>
      </c>
    </row>
    <row r="91" spans="2:5" x14ac:dyDescent="0.25">
      <c r="B91" s="3">
        <v>46191</v>
      </c>
      <c r="C91" s="4">
        <v>1</v>
      </c>
      <c r="D91" s="19">
        <v>191541703.19999999</v>
      </c>
      <c r="E91" s="19">
        <v>318000</v>
      </c>
    </row>
    <row r="92" spans="2:5" x14ac:dyDescent="0.25">
      <c r="B92" s="3">
        <v>46192</v>
      </c>
      <c r="C92" s="4">
        <v>1</v>
      </c>
      <c r="D92" s="19">
        <v>70457460.400000006</v>
      </c>
      <c r="E92" s="19">
        <v>116000.00000000001</v>
      </c>
    </row>
    <row r="93" spans="2:5" x14ac:dyDescent="0.25">
      <c r="B93" s="3">
        <v>46195</v>
      </c>
      <c r="C93" s="4">
        <v>1</v>
      </c>
      <c r="D93" s="19">
        <v>153108300</v>
      </c>
      <c r="E93" s="19">
        <v>249999.99999999997</v>
      </c>
    </row>
    <row r="94" spans="2:5" x14ac:dyDescent="0.25">
      <c r="B94" s="3">
        <v>46196</v>
      </c>
      <c r="C94" s="4">
        <v>1</v>
      </c>
      <c r="D94" s="19">
        <v>135468774.74000001</v>
      </c>
      <c r="E94" s="19">
        <v>219333.32999805067</v>
      </c>
    </row>
    <row r="95" spans="2:5" x14ac:dyDescent="0.25">
      <c r="B95" s="3">
        <v>46203</v>
      </c>
      <c r="C95" s="4">
        <v>2</v>
      </c>
      <c r="D95" s="19">
        <v>178184377.80000001</v>
      </c>
      <c r="E95" s="19">
        <v>286000</v>
      </c>
    </row>
    <row r="96" spans="2:5" x14ac:dyDescent="0.25">
      <c r="B96" s="3">
        <v>46220</v>
      </c>
      <c r="C96" s="4">
        <v>2</v>
      </c>
      <c r="D96" s="19">
        <v>185162104</v>
      </c>
      <c r="E96" s="19">
        <v>252788</v>
      </c>
    </row>
    <row r="97" spans="2:5" x14ac:dyDescent="0.25">
      <c r="B97" s="3">
        <v>46225</v>
      </c>
      <c r="C97" s="4">
        <v>2</v>
      </c>
      <c r="D97" s="19">
        <v>28014819.799999997</v>
      </c>
      <c r="E97" s="19">
        <v>38000</v>
      </c>
    </row>
    <row r="98" spans="2:5" x14ac:dyDescent="0.25">
      <c r="B98" s="3">
        <v>46226</v>
      </c>
      <c r="C98" s="4">
        <v>1</v>
      </c>
      <c r="D98" s="19">
        <v>66409344</v>
      </c>
      <c r="E98" s="19">
        <v>90000</v>
      </c>
    </row>
    <row r="99" spans="2:5" x14ac:dyDescent="0.25">
      <c r="B99" s="3">
        <v>46230</v>
      </c>
      <c r="C99" s="4">
        <v>1</v>
      </c>
      <c r="D99" s="19">
        <v>96489796</v>
      </c>
      <c r="E99" s="19">
        <v>130000</v>
      </c>
    </row>
    <row r="100" spans="2:5" x14ac:dyDescent="0.25">
      <c r="B100" s="3">
        <v>46231</v>
      </c>
      <c r="C100" s="4">
        <v>3</v>
      </c>
      <c r="D100" s="19">
        <v>252555570</v>
      </c>
      <c r="E100" s="19">
        <v>340000</v>
      </c>
    </row>
    <row r="101" spans="2:5" x14ac:dyDescent="0.25">
      <c r="B101" s="3">
        <v>46232</v>
      </c>
      <c r="C101" s="4">
        <v>1</v>
      </c>
      <c r="D101" s="19">
        <v>172660524.80000001</v>
      </c>
      <c r="E101" s="19">
        <v>232000</v>
      </c>
    </row>
    <row r="102" spans="2:5" x14ac:dyDescent="0.25">
      <c r="B102" s="3">
        <v>46234</v>
      </c>
      <c r="C102" s="4">
        <v>3</v>
      </c>
      <c r="D102" s="19">
        <v>160525385.5</v>
      </c>
      <c r="E102" s="19">
        <v>215000</v>
      </c>
    </row>
    <row r="103" spans="2:5" x14ac:dyDescent="0.25">
      <c r="B103" s="3">
        <v>46237</v>
      </c>
      <c r="C103" s="4">
        <v>3</v>
      </c>
      <c r="D103" s="19">
        <v>486723141</v>
      </c>
      <c r="E103" s="19">
        <v>650016</v>
      </c>
    </row>
    <row r="104" spans="2:5" x14ac:dyDescent="0.25">
      <c r="B104" s="3">
        <v>46241</v>
      </c>
      <c r="C104" s="4">
        <v>1</v>
      </c>
      <c r="D104" s="19">
        <v>27998207.100000001</v>
      </c>
      <c r="E104" s="19">
        <v>37000</v>
      </c>
    </row>
    <row r="105" spans="2:5" x14ac:dyDescent="0.25">
      <c r="B105" s="3">
        <v>46246</v>
      </c>
      <c r="C105" s="4">
        <v>2</v>
      </c>
      <c r="D105" s="19">
        <v>42039173</v>
      </c>
      <c r="E105" s="19">
        <v>55000</v>
      </c>
    </row>
    <row r="106" spans="2:5" x14ac:dyDescent="0.25">
      <c r="B106" s="3">
        <v>46251</v>
      </c>
      <c r="C106" s="4">
        <v>1</v>
      </c>
      <c r="D106" s="19">
        <v>115881615</v>
      </c>
      <c r="E106" s="19">
        <v>150000</v>
      </c>
    </row>
    <row r="107" spans="2:5" x14ac:dyDescent="0.25">
      <c r="B107" s="3">
        <v>46260</v>
      </c>
      <c r="C107" s="4">
        <v>1</v>
      </c>
      <c r="D107" s="19">
        <v>100014989.2</v>
      </c>
      <c r="E107" s="19">
        <v>127000.00000000001</v>
      </c>
    </row>
    <row r="108" spans="2:5" x14ac:dyDescent="0.25">
      <c r="B108" s="3">
        <v>46261</v>
      </c>
      <c r="C108" s="4">
        <v>1</v>
      </c>
      <c r="D108" s="19">
        <v>182004704</v>
      </c>
      <c r="E108" s="19">
        <v>230000</v>
      </c>
    </row>
    <row r="109" spans="2:5" x14ac:dyDescent="0.25">
      <c r="B109" s="3">
        <v>46265</v>
      </c>
      <c r="C109" s="4">
        <v>1</v>
      </c>
      <c r="D109" s="19">
        <v>39749585</v>
      </c>
      <c r="E109" s="19">
        <v>50000</v>
      </c>
    </row>
    <row r="110" spans="2:5" x14ac:dyDescent="0.25">
      <c r="B110" s="3"/>
      <c r="C110" s="4"/>
      <c r="D110" s="19"/>
      <c r="E110" s="19"/>
    </row>
  </sheetData>
  <sortState xmlns:xlrd2="http://schemas.microsoft.com/office/spreadsheetml/2017/richdata2" ref="B15:E52">
    <sortCondition ref="B49"/>
  </sortState>
  <mergeCells count="4">
    <mergeCell ref="B9:E9"/>
    <mergeCell ref="B10:E10"/>
    <mergeCell ref="B11:E11"/>
    <mergeCell ref="B12:E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Hoja1</vt:lpstr>
      <vt:lpstr>TOTAL </vt:lpstr>
      <vt:lpstr>FÍSICO</vt:lpstr>
      <vt:lpstr>BONO DE PRENDA</vt:lpstr>
      <vt:lpstr>FACTURAS</vt:lpstr>
      <vt:lpstr>OFERTAS</vt:lpstr>
      <vt:lpstr>PROVISION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Víctor José Enrique Quiñonez Valverde</dc:creator>
  <cp:lastModifiedBy>Julianny Carico</cp:lastModifiedBy>
  <dcterms:created xsi:type="dcterms:W3CDTF">2024-09-02T15:41:39Z</dcterms:created>
  <dcterms:modified xsi:type="dcterms:W3CDTF">2026-08-31T17:06:15Z</dcterms:modified>
</cp:coreProperties>
</file>